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ntes30\Downloads\"/>
    </mc:Choice>
  </mc:AlternateContent>
  <xr:revisionPtr revIDLastSave="0" documentId="8_{EC07D6C5-5581-4DCD-93B7-6D02DCA152B6}" xr6:coauthVersionLast="47" xr6:coauthVersionMax="47" xr10:uidLastSave="{00000000-0000-0000-0000-000000000000}"/>
  <bookViews>
    <workbookView xWindow="-103" yWindow="-103" windowWidth="16663" windowHeight="9772" activeTab="5" xr2:uid="{220349E6-FB21-4EBE-B19F-0CD3F212AFA5}"/>
  </bookViews>
  <sheets>
    <sheet name="Structure Produit Grillo" sheetId="2" r:id="rId1"/>
    <sheet name="Structure Produit Juditta" sheetId="3" r:id="rId2"/>
    <sheet name="Structure Produit Bug" sheetId="4" r:id="rId3"/>
    <sheet name="OTHER-PARTS" sheetId="5" r:id="rId4"/>
    <sheet name="Bug Condensed" sheetId="6" r:id="rId5"/>
    <sheet name="Juditta Condensed" sheetId="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8" l="1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2" i="8"/>
  <c r="I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E558" i="5"/>
  <c r="D558" i="5"/>
  <c r="C558" i="5"/>
  <c r="B558" i="5"/>
  <c r="A558" i="5"/>
  <c r="E557" i="5"/>
  <c r="D557" i="5"/>
  <c r="C557" i="5"/>
  <c r="B557" i="5"/>
  <c r="A557" i="5"/>
  <c r="E556" i="5"/>
  <c r="D556" i="5"/>
  <c r="C556" i="5"/>
  <c r="B556" i="5"/>
  <c r="A556" i="5"/>
  <c r="E555" i="5"/>
  <c r="D555" i="5"/>
  <c r="C555" i="5"/>
  <c r="B555" i="5"/>
  <c r="A555" i="5"/>
  <c r="E554" i="5"/>
  <c r="D554" i="5"/>
  <c r="C554" i="5"/>
  <c r="B554" i="5"/>
  <c r="A554" i="5"/>
  <c r="E553" i="5"/>
  <c r="D553" i="5"/>
  <c r="C553" i="5"/>
  <c r="B553" i="5"/>
  <c r="A553" i="5"/>
  <c r="E552" i="5"/>
  <c r="D552" i="5"/>
  <c r="C552" i="5"/>
  <c r="B552" i="5"/>
  <c r="A552" i="5"/>
  <c r="E551" i="5"/>
  <c r="D551" i="5"/>
  <c r="C551" i="5"/>
  <c r="B551" i="5"/>
  <c r="A551" i="5"/>
  <c r="E550" i="5"/>
  <c r="D550" i="5"/>
  <c r="C550" i="5"/>
  <c r="B550" i="5"/>
  <c r="A550" i="5"/>
  <c r="E549" i="5"/>
  <c r="D549" i="5"/>
  <c r="C549" i="5"/>
  <c r="B549" i="5"/>
  <c r="A549" i="5"/>
  <c r="E548" i="5"/>
  <c r="D548" i="5"/>
  <c r="C548" i="5"/>
  <c r="B548" i="5"/>
  <c r="A548" i="5"/>
  <c r="E547" i="5"/>
  <c r="D547" i="5"/>
  <c r="C547" i="5"/>
  <c r="B547" i="5"/>
  <c r="A547" i="5"/>
  <c r="E546" i="5"/>
  <c r="D546" i="5"/>
  <c r="C546" i="5"/>
  <c r="B546" i="5"/>
  <c r="A546" i="5"/>
  <c r="E545" i="5"/>
  <c r="D545" i="5"/>
  <c r="C545" i="5"/>
  <c r="B545" i="5"/>
  <c r="A545" i="5"/>
  <c r="E544" i="5"/>
  <c r="D544" i="5"/>
  <c r="C544" i="5"/>
  <c r="B544" i="5"/>
  <c r="A544" i="5"/>
  <c r="E543" i="5"/>
  <c r="D543" i="5"/>
  <c r="C543" i="5"/>
  <c r="B543" i="5"/>
  <c r="A543" i="5"/>
  <c r="E542" i="5"/>
  <c r="D542" i="5"/>
  <c r="C542" i="5"/>
  <c r="B542" i="5"/>
  <c r="A542" i="5"/>
  <c r="E541" i="5"/>
  <c r="D541" i="5"/>
  <c r="C541" i="5"/>
  <c r="B541" i="5"/>
  <c r="A541" i="5"/>
  <c r="E540" i="5"/>
  <c r="D540" i="5"/>
  <c r="C540" i="5"/>
  <c r="B540" i="5"/>
  <c r="A540" i="5"/>
  <c r="E539" i="5"/>
  <c r="D539" i="5"/>
  <c r="C539" i="5"/>
  <c r="B539" i="5"/>
  <c r="A539" i="5"/>
  <c r="E538" i="5"/>
  <c r="D538" i="5"/>
  <c r="C538" i="5"/>
  <c r="B538" i="5"/>
  <c r="A538" i="5"/>
  <c r="E537" i="5"/>
  <c r="D537" i="5"/>
  <c r="C537" i="5"/>
  <c r="B537" i="5"/>
  <c r="A537" i="5"/>
  <c r="E536" i="5"/>
  <c r="D536" i="5"/>
  <c r="C536" i="5"/>
  <c r="B536" i="5"/>
  <c r="A536" i="5"/>
  <c r="E535" i="5"/>
  <c r="D535" i="5"/>
  <c r="C535" i="5"/>
  <c r="B535" i="5"/>
  <c r="A535" i="5"/>
  <c r="E534" i="5"/>
  <c r="D534" i="5"/>
  <c r="C534" i="5"/>
  <c r="B534" i="5"/>
  <c r="A534" i="5"/>
  <c r="E533" i="5"/>
  <c r="D533" i="5"/>
  <c r="C533" i="5"/>
  <c r="B533" i="5"/>
  <c r="A533" i="5"/>
  <c r="E532" i="5"/>
  <c r="D532" i="5"/>
  <c r="C532" i="5"/>
  <c r="B532" i="5"/>
  <c r="A532" i="5"/>
  <c r="E531" i="5"/>
  <c r="D531" i="5"/>
  <c r="C531" i="5"/>
  <c r="B531" i="5"/>
  <c r="A531" i="5"/>
  <c r="E530" i="5"/>
  <c r="D530" i="5"/>
  <c r="C530" i="5"/>
  <c r="B530" i="5"/>
  <c r="A530" i="5"/>
  <c r="E529" i="5"/>
  <c r="D529" i="5"/>
  <c r="C529" i="5"/>
  <c r="B529" i="5"/>
  <c r="A529" i="5"/>
  <c r="E528" i="5"/>
  <c r="D528" i="5"/>
  <c r="C528" i="5"/>
  <c r="B528" i="5"/>
  <c r="A528" i="5"/>
  <c r="E527" i="5"/>
  <c r="D527" i="5"/>
  <c r="C527" i="5"/>
  <c r="B527" i="5"/>
  <c r="A527" i="5"/>
  <c r="E526" i="5"/>
  <c r="D526" i="5"/>
  <c r="C526" i="5"/>
  <c r="B526" i="5"/>
  <c r="A526" i="5"/>
  <c r="E525" i="5"/>
  <c r="D525" i="5"/>
  <c r="C525" i="5"/>
  <c r="B525" i="5"/>
  <c r="A525" i="5"/>
  <c r="E524" i="5"/>
  <c r="D524" i="5"/>
  <c r="C524" i="5"/>
  <c r="B524" i="5"/>
  <c r="A524" i="5"/>
  <c r="E523" i="5"/>
  <c r="D523" i="5"/>
  <c r="C523" i="5"/>
  <c r="B523" i="5"/>
  <c r="A523" i="5"/>
  <c r="E522" i="5"/>
  <c r="D522" i="5"/>
  <c r="C522" i="5"/>
  <c r="B522" i="5"/>
  <c r="A522" i="5"/>
  <c r="E521" i="5"/>
  <c r="D521" i="5"/>
  <c r="C521" i="5"/>
  <c r="B521" i="5"/>
  <c r="A521" i="5"/>
  <c r="E520" i="5"/>
  <c r="D520" i="5"/>
  <c r="C520" i="5"/>
  <c r="B520" i="5"/>
  <c r="A520" i="5"/>
  <c r="E519" i="5"/>
  <c r="D519" i="5"/>
  <c r="C519" i="5"/>
  <c r="B519" i="5"/>
  <c r="A519" i="5"/>
  <c r="E518" i="5"/>
  <c r="D518" i="5"/>
  <c r="C518" i="5"/>
  <c r="B518" i="5"/>
  <c r="A518" i="5"/>
  <c r="E517" i="5"/>
  <c r="D517" i="5"/>
  <c r="C517" i="5"/>
  <c r="B517" i="5"/>
  <c r="A517" i="5"/>
  <c r="E516" i="5"/>
  <c r="D516" i="5"/>
  <c r="C516" i="5"/>
  <c r="B516" i="5"/>
  <c r="A516" i="5"/>
  <c r="E515" i="5"/>
  <c r="D515" i="5"/>
  <c r="C515" i="5"/>
  <c r="B515" i="5"/>
  <c r="A515" i="5"/>
  <c r="E514" i="5"/>
  <c r="D514" i="5"/>
  <c r="C514" i="5"/>
  <c r="B514" i="5"/>
  <c r="A514" i="5"/>
  <c r="E513" i="5"/>
  <c r="D513" i="5"/>
  <c r="C513" i="5"/>
  <c r="B513" i="5"/>
  <c r="A513" i="5"/>
  <c r="E512" i="5"/>
  <c r="D512" i="5"/>
  <c r="C512" i="5"/>
  <c r="B512" i="5"/>
  <c r="A512" i="5"/>
  <c r="E511" i="5"/>
  <c r="D511" i="5"/>
  <c r="C511" i="5"/>
  <c r="B511" i="5"/>
  <c r="A511" i="5"/>
  <c r="E510" i="5"/>
  <c r="D510" i="5"/>
  <c r="C510" i="5"/>
  <c r="B510" i="5"/>
  <c r="A510" i="5"/>
  <c r="E509" i="5"/>
  <c r="D509" i="5"/>
  <c r="C509" i="5"/>
  <c r="B509" i="5"/>
  <c r="A509" i="5"/>
  <c r="E508" i="5"/>
  <c r="D508" i="5"/>
  <c r="C508" i="5"/>
  <c r="B508" i="5"/>
  <c r="A508" i="5"/>
  <c r="E507" i="5"/>
  <c r="D507" i="5"/>
  <c r="C507" i="5"/>
  <c r="B507" i="5"/>
  <c r="A507" i="5"/>
  <c r="E506" i="5"/>
  <c r="D506" i="5"/>
  <c r="C506" i="5"/>
  <c r="B506" i="5"/>
  <c r="A506" i="5"/>
  <c r="E505" i="5"/>
  <c r="D505" i="5"/>
  <c r="C505" i="5"/>
  <c r="B505" i="5"/>
  <c r="A505" i="5"/>
  <c r="E504" i="5"/>
  <c r="D504" i="5"/>
  <c r="C504" i="5"/>
  <c r="B504" i="5"/>
  <c r="A504" i="5"/>
  <c r="E503" i="5"/>
  <c r="D503" i="5"/>
  <c r="C503" i="5"/>
  <c r="B503" i="5"/>
  <c r="A503" i="5"/>
  <c r="E502" i="5"/>
  <c r="D502" i="5"/>
  <c r="C502" i="5"/>
  <c r="B502" i="5"/>
  <c r="A502" i="5"/>
  <c r="E501" i="5"/>
  <c r="D501" i="5"/>
  <c r="C501" i="5"/>
  <c r="B501" i="5"/>
  <c r="A501" i="5"/>
  <c r="E500" i="5"/>
  <c r="D500" i="5"/>
  <c r="C500" i="5"/>
  <c r="B500" i="5"/>
  <c r="A500" i="5"/>
  <c r="E499" i="5"/>
  <c r="D499" i="5"/>
  <c r="C499" i="5"/>
  <c r="B499" i="5"/>
  <c r="A499" i="5"/>
  <c r="E498" i="5"/>
  <c r="D498" i="5"/>
  <c r="C498" i="5"/>
  <c r="B498" i="5"/>
  <c r="A498" i="5"/>
  <c r="E497" i="5"/>
  <c r="D497" i="5"/>
  <c r="C497" i="5"/>
  <c r="B497" i="5"/>
  <c r="A497" i="5"/>
  <c r="E496" i="5"/>
  <c r="D496" i="5"/>
  <c r="C496" i="5"/>
  <c r="B496" i="5"/>
  <c r="A496" i="5"/>
  <c r="E495" i="5"/>
  <c r="D495" i="5"/>
  <c r="C495" i="5"/>
  <c r="B495" i="5"/>
  <c r="A495" i="5"/>
  <c r="E494" i="5"/>
  <c r="D494" i="5"/>
  <c r="C494" i="5"/>
  <c r="B494" i="5"/>
  <c r="A494" i="5"/>
  <c r="E493" i="5"/>
  <c r="D493" i="5"/>
  <c r="C493" i="5"/>
  <c r="B493" i="5"/>
  <c r="A493" i="5"/>
  <c r="E492" i="5"/>
  <c r="D492" i="5"/>
  <c r="C492" i="5"/>
  <c r="B492" i="5"/>
  <c r="A492" i="5"/>
  <c r="E491" i="5"/>
  <c r="D491" i="5"/>
  <c r="C491" i="5"/>
  <c r="B491" i="5"/>
  <c r="A491" i="5"/>
  <c r="E490" i="5"/>
  <c r="D490" i="5"/>
  <c r="C490" i="5"/>
  <c r="B490" i="5"/>
  <c r="A490" i="5"/>
  <c r="E489" i="5"/>
  <c r="D489" i="5"/>
  <c r="C489" i="5"/>
  <c r="B489" i="5"/>
  <c r="A489" i="5"/>
  <c r="E488" i="5"/>
  <c r="D488" i="5"/>
  <c r="C488" i="5"/>
  <c r="B488" i="5"/>
  <c r="A488" i="5"/>
  <c r="E487" i="5"/>
  <c r="D487" i="5"/>
  <c r="C487" i="5"/>
  <c r="B487" i="5"/>
  <c r="A487" i="5"/>
  <c r="E486" i="5"/>
  <c r="D486" i="5"/>
  <c r="C486" i="5"/>
  <c r="B486" i="5"/>
  <c r="A486" i="5"/>
  <c r="E485" i="5"/>
  <c r="D485" i="5"/>
  <c r="C485" i="5"/>
  <c r="B485" i="5"/>
  <c r="A485" i="5"/>
  <c r="E484" i="5"/>
  <c r="D484" i="5"/>
  <c r="C484" i="5"/>
  <c r="B484" i="5"/>
  <c r="A484" i="5"/>
  <c r="E483" i="5"/>
  <c r="D483" i="5"/>
  <c r="C483" i="5"/>
  <c r="B483" i="5"/>
  <c r="A483" i="5"/>
  <c r="E482" i="5"/>
  <c r="D482" i="5"/>
  <c r="C482" i="5"/>
  <c r="B482" i="5"/>
  <c r="A482" i="5"/>
  <c r="E481" i="5"/>
  <c r="D481" i="5"/>
  <c r="C481" i="5"/>
  <c r="B481" i="5"/>
  <c r="A481" i="5"/>
  <c r="E480" i="5"/>
  <c r="D480" i="5"/>
  <c r="C480" i="5"/>
  <c r="B480" i="5"/>
  <c r="A480" i="5"/>
  <c r="E479" i="5"/>
  <c r="D479" i="5"/>
  <c r="C479" i="5"/>
  <c r="B479" i="5"/>
  <c r="A479" i="5"/>
  <c r="E478" i="5"/>
  <c r="D478" i="5"/>
  <c r="C478" i="5"/>
  <c r="B478" i="5"/>
  <c r="A478" i="5"/>
  <c r="E477" i="5"/>
  <c r="D477" i="5"/>
  <c r="C477" i="5"/>
  <c r="B477" i="5"/>
  <c r="A477" i="5"/>
  <c r="E476" i="5"/>
  <c r="D476" i="5"/>
  <c r="C476" i="5"/>
  <c r="B476" i="5"/>
  <c r="A476" i="5"/>
  <c r="E475" i="5"/>
  <c r="D475" i="5"/>
  <c r="C475" i="5"/>
  <c r="B475" i="5"/>
  <c r="A475" i="5"/>
  <c r="E474" i="5"/>
  <c r="D474" i="5"/>
  <c r="C474" i="5"/>
  <c r="B474" i="5"/>
  <c r="A474" i="5"/>
  <c r="E473" i="5"/>
  <c r="D473" i="5"/>
  <c r="C473" i="5"/>
  <c r="B473" i="5"/>
  <c r="A473" i="5"/>
  <c r="E472" i="5"/>
  <c r="D472" i="5"/>
  <c r="C472" i="5"/>
  <c r="B472" i="5"/>
  <c r="A472" i="5"/>
  <c r="E471" i="5"/>
  <c r="D471" i="5"/>
  <c r="C471" i="5"/>
  <c r="B471" i="5"/>
  <c r="A471" i="5"/>
  <c r="E470" i="5"/>
  <c r="D470" i="5"/>
  <c r="C470" i="5"/>
  <c r="B470" i="5"/>
  <c r="A470" i="5"/>
  <c r="E469" i="5"/>
  <c r="D469" i="5"/>
  <c r="C469" i="5"/>
  <c r="B469" i="5"/>
  <c r="A469" i="5"/>
  <c r="E468" i="5"/>
  <c r="D468" i="5"/>
  <c r="C468" i="5"/>
  <c r="B468" i="5"/>
  <c r="A468" i="5"/>
  <c r="E467" i="5"/>
  <c r="D467" i="5"/>
  <c r="C467" i="5"/>
  <c r="B467" i="5"/>
  <c r="A467" i="5"/>
  <c r="E466" i="5"/>
  <c r="D466" i="5"/>
  <c r="C466" i="5"/>
  <c r="B466" i="5"/>
  <c r="A466" i="5"/>
  <c r="E465" i="5"/>
  <c r="D465" i="5"/>
  <c r="C465" i="5"/>
  <c r="B465" i="5"/>
  <c r="A465" i="5"/>
  <c r="E464" i="5"/>
  <c r="D464" i="5"/>
  <c r="C464" i="5"/>
  <c r="B464" i="5"/>
  <c r="A464" i="5"/>
  <c r="E463" i="5"/>
  <c r="D463" i="5"/>
  <c r="C463" i="5"/>
  <c r="B463" i="5"/>
  <c r="A463" i="5"/>
  <c r="E462" i="5"/>
  <c r="D462" i="5"/>
  <c r="C462" i="5"/>
  <c r="B462" i="5"/>
  <c r="A462" i="5"/>
  <c r="E461" i="5"/>
  <c r="D461" i="5"/>
  <c r="C461" i="5"/>
  <c r="B461" i="5"/>
  <c r="A461" i="5"/>
  <c r="E460" i="5"/>
  <c r="D460" i="5"/>
  <c r="C460" i="5"/>
  <c r="B460" i="5"/>
  <c r="A460" i="5"/>
  <c r="E459" i="5"/>
  <c r="D459" i="5"/>
  <c r="C459" i="5"/>
  <c r="B459" i="5"/>
  <c r="A459" i="5"/>
  <c r="E458" i="5"/>
  <c r="D458" i="5"/>
  <c r="C458" i="5"/>
  <c r="B458" i="5"/>
  <c r="A458" i="5"/>
  <c r="E457" i="5"/>
  <c r="D457" i="5"/>
  <c r="C457" i="5"/>
  <c r="B457" i="5"/>
  <c r="A457" i="5"/>
  <c r="E456" i="5"/>
  <c r="D456" i="5"/>
  <c r="C456" i="5"/>
  <c r="B456" i="5"/>
  <c r="A456" i="5"/>
  <c r="E455" i="5"/>
  <c r="D455" i="5"/>
  <c r="C455" i="5"/>
  <c r="B455" i="5"/>
  <c r="A455" i="5"/>
  <c r="E454" i="5"/>
  <c r="D454" i="5"/>
  <c r="C454" i="5"/>
  <c r="B454" i="5"/>
  <c r="A454" i="5"/>
  <c r="E453" i="5"/>
  <c r="D453" i="5"/>
  <c r="C453" i="5"/>
  <c r="B453" i="5"/>
  <c r="A453" i="5"/>
  <c r="E452" i="5"/>
  <c r="D452" i="5"/>
  <c r="C452" i="5"/>
  <c r="B452" i="5"/>
  <c r="A452" i="5"/>
  <c r="E451" i="5"/>
  <c r="D451" i="5"/>
  <c r="C451" i="5"/>
  <c r="B451" i="5"/>
  <c r="A451" i="5"/>
  <c r="E450" i="5"/>
  <c r="D450" i="5"/>
  <c r="C450" i="5"/>
  <c r="B450" i="5"/>
  <c r="A450" i="5"/>
  <c r="E449" i="5"/>
  <c r="D449" i="5"/>
  <c r="C449" i="5"/>
  <c r="B449" i="5"/>
  <c r="A449" i="5"/>
  <c r="E448" i="5"/>
  <c r="D448" i="5"/>
  <c r="C448" i="5"/>
  <c r="B448" i="5"/>
  <c r="A448" i="5"/>
  <c r="E447" i="5"/>
  <c r="D447" i="5"/>
  <c r="C447" i="5"/>
  <c r="B447" i="5"/>
  <c r="A447" i="5"/>
  <c r="E446" i="5"/>
  <c r="D446" i="5"/>
  <c r="C446" i="5"/>
  <c r="B446" i="5"/>
  <c r="A446" i="5"/>
  <c r="E445" i="5"/>
  <c r="D445" i="5"/>
  <c r="C445" i="5"/>
  <c r="B445" i="5"/>
  <c r="A445" i="5"/>
  <c r="E444" i="5"/>
  <c r="D444" i="5"/>
  <c r="C444" i="5"/>
  <c r="B444" i="5"/>
  <c r="A444" i="5"/>
  <c r="E443" i="5"/>
  <c r="D443" i="5"/>
  <c r="C443" i="5"/>
  <c r="B443" i="5"/>
  <c r="A443" i="5"/>
  <c r="E442" i="5"/>
  <c r="D442" i="5"/>
  <c r="C442" i="5"/>
  <c r="B442" i="5"/>
  <c r="A442" i="5"/>
  <c r="E441" i="5"/>
  <c r="D441" i="5"/>
  <c r="C441" i="5"/>
  <c r="B441" i="5"/>
  <c r="A441" i="5"/>
  <c r="E440" i="5"/>
  <c r="D440" i="5"/>
  <c r="C440" i="5"/>
  <c r="B440" i="5"/>
  <c r="A440" i="5"/>
  <c r="E439" i="5"/>
  <c r="D439" i="5"/>
  <c r="C439" i="5"/>
  <c r="B439" i="5"/>
  <c r="A439" i="5"/>
  <c r="E438" i="5"/>
  <c r="D438" i="5"/>
  <c r="C438" i="5"/>
  <c r="B438" i="5"/>
  <c r="A438" i="5"/>
  <c r="E437" i="5"/>
  <c r="D437" i="5"/>
  <c r="C437" i="5"/>
  <c r="B437" i="5"/>
  <c r="A437" i="5"/>
  <c r="E436" i="5"/>
  <c r="D436" i="5"/>
  <c r="C436" i="5"/>
  <c r="B436" i="5"/>
  <c r="A436" i="5"/>
  <c r="E435" i="5"/>
  <c r="D435" i="5"/>
  <c r="C435" i="5"/>
  <c r="B435" i="5"/>
  <c r="A435" i="5"/>
  <c r="E434" i="5"/>
  <c r="D434" i="5"/>
  <c r="C434" i="5"/>
  <c r="B434" i="5"/>
  <c r="A434" i="5"/>
  <c r="E433" i="5"/>
  <c r="D433" i="5"/>
  <c r="C433" i="5"/>
  <c r="B433" i="5"/>
  <c r="A433" i="5"/>
  <c r="E432" i="5"/>
  <c r="D432" i="5"/>
  <c r="C432" i="5"/>
  <c r="B432" i="5"/>
  <c r="A432" i="5"/>
  <c r="E431" i="5"/>
  <c r="D431" i="5"/>
  <c r="C431" i="5"/>
  <c r="B431" i="5"/>
  <c r="A431" i="5"/>
  <c r="E430" i="5"/>
  <c r="D430" i="5"/>
  <c r="C430" i="5"/>
  <c r="B430" i="5"/>
  <c r="A430" i="5"/>
  <c r="E429" i="5"/>
  <c r="D429" i="5"/>
  <c r="C429" i="5"/>
  <c r="B429" i="5"/>
  <c r="A429" i="5"/>
  <c r="E428" i="5"/>
  <c r="D428" i="5"/>
  <c r="C428" i="5"/>
  <c r="B428" i="5"/>
  <c r="A428" i="5"/>
  <c r="E427" i="5"/>
  <c r="D427" i="5"/>
  <c r="C427" i="5"/>
  <c r="B427" i="5"/>
  <c r="A427" i="5"/>
  <c r="E426" i="5"/>
  <c r="D426" i="5"/>
  <c r="C426" i="5"/>
  <c r="B426" i="5"/>
  <c r="A426" i="5"/>
  <c r="E425" i="5"/>
  <c r="D425" i="5"/>
  <c r="C425" i="5"/>
  <c r="B425" i="5"/>
  <c r="A425" i="5"/>
  <c r="E424" i="5"/>
  <c r="D424" i="5"/>
  <c r="C424" i="5"/>
  <c r="B424" i="5"/>
  <c r="A424" i="5"/>
  <c r="E423" i="5"/>
  <c r="D423" i="5"/>
  <c r="C423" i="5"/>
  <c r="B423" i="5"/>
  <c r="A423" i="5"/>
  <c r="E422" i="5"/>
  <c r="D422" i="5"/>
  <c r="C422" i="5"/>
  <c r="B422" i="5"/>
  <c r="A422" i="5"/>
  <c r="E421" i="5"/>
  <c r="D421" i="5"/>
  <c r="C421" i="5"/>
  <c r="B421" i="5"/>
  <c r="A421" i="5"/>
  <c r="E420" i="5"/>
  <c r="D420" i="5"/>
  <c r="C420" i="5"/>
  <c r="B420" i="5"/>
  <c r="A420" i="5"/>
  <c r="E419" i="5"/>
  <c r="D419" i="5"/>
  <c r="C419" i="5"/>
  <c r="B419" i="5"/>
  <c r="A419" i="5"/>
  <c r="E418" i="5"/>
  <c r="D418" i="5"/>
  <c r="C418" i="5"/>
  <c r="B418" i="5"/>
  <c r="A418" i="5"/>
  <c r="E417" i="5"/>
  <c r="D417" i="5"/>
  <c r="C417" i="5"/>
  <c r="B417" i="5"/>
  <c r="A417" i="5"/>
  <c r="E416" i="5"/>
  <c r="D416" i="5"/>
  <c r="C416" i="5"/>
  <c r="B416" i="5"/>
  <c r="A416" i="5"/>
  <c r="E415" i="5"/>
  <c r="D415" i="5"/>
  <c r="C415" i="5"/>
  <c r="B415" i="5"/>
  <c r="A415" i="5"/>
  <c r="E414" i="5"/>
  <c r="D414" i="5"/>
  <c r="C414" i="5"/>
  <c r="B414" i="5"/>
  <c r="A414" i="5"/>
  <c r="E413" i="5"/>
  <c r="D413" i="5"/>
  <c r="C413" i="5"/>
  <c r="B413" i="5"/>
  <c r="A413" i="5"/>
  <c r="E412" i="5"/>
  <c r="D412" i="5"/>
  <c r="C412" i="5"/>
  <c r="B412" i="5"/>
  <c r="A412" i="5"/>
  <c r="E411" i="5"/>
  <c r="D411" i="5"/>
  <c r="C411" i="5"/>
  <c r="B411" i="5"/>
  <c r="A411" i="5"/>
  <c r="E410" i="5"/>
  <c r="D410" i="5"/>
  <c r="C410" i="5"/>
  <c r="B410" i="5"/>
  <c r="A410" i="5"/>
  <c r="E409" i="5"/>
  <c r="D409" i="5"/>
  <c r="C409" i="5"/>
  <c r="B409" i="5"/>
  <c r="A409" i="5"/>
  <c r="E408" i="5"/>
  <c r="D408" i="5"/>
  <c r="C408" i="5"/>
  <c r="B408" i="5"/>
  <c r="A408" i="5"/>
  <c r="E407" i="5"/>
  <c r="D407" i="5"/>
  <c r="C407" i="5"/>
  <c r="B407" i="5"/>
  <c r="A407" i="5"/>
  <c r="E406" i="5"/>
  <c r="D406" i="5"/>
  <c r="C406" i="5"/>
  <c r="B406" i="5"/>
  <c r="A406" i="5"/>
  <c r="E405" i="5"/>
  <c r="D405" i="5"/>
  <c r="C405" i="5"/>
  <c r="B405" i="5"/>
  <c r="A405" i="5"/>
  <c r="E404" i="5"/>
  <c r="D404" i="5"/>
  <c r="C404" i="5"/>
  <c r="B404" i="5"/>
  <c r="A404" i="5"/>
  <c r="E403" i="5"/>
  <c r="D403" i="5"/>
  <c r="C403" i="5"/>
  <c r="B403" i="5"/>
  <c r="A403" i="5"/>
  <c r="E402" i="5"/>
  <c r="D402" i="5"/>
  <c r="C402" i="5"/>
  <c r="B402" i="5"/>
  <c r="A402" i="5"/>
  <c r="E401" i="5"/>
  <c r="D401" i="5"/>
  <c r="C401" i="5"/>
  <c r="B401" i="5"/>
  <c r="A401" i="5"/>
  <c r="E400" i="5"/>
  <c r="D400" i="5"/>
  <c r="C400" i="5"/>
  <c r="B400" i="5"/>
  <c r="A400" i="5"/>
  <c r="E399" i="5"/>
  <c r="D399" i="5"/>
  <c r="C399" i="5"/>
  <c r="B399" i="5"/>
  <c r="A399" i="5"/>
  <c r="E398" i="5"/>
  <c r="D398" i="5"/>
  <c r="C398" i="5"/>
  <c r="B398" i="5"/>
  <c r="A398" i="5"/>
  <c r="E397" i="5"/>
  <c r="D397" i="5"/>
  <c r="C397" i="5"/>
  <c r="B397" i="5"/>
  <c r="A397" i="5"/>
  <c r="E396" i="5"/>
  <c r="D396" i="5"/>
  <c r="C396" i="5"/>
  <c r="B396" i="5"/>
  <c r="A396" i="5"/>
  <c r="E395" i="5"/>
  <c r="D395" i="5"/>
  <c r="C395" i="5"/>
  <c r="B395" i="5"/>
  <c r="A395" i="5"/>
  <c r="E394" i="5"/>
  <c r="D394" i="5"/>
  <c r="C394" i="5"/>
  <c r="B394" i="5"/>
  <c r="A394" i="5"/>
  <c r="E393" i="5"/>
  <c r="D393" i="5"/>
  <c r="C393" i="5"/>
  <c r="B393" i="5"/>
  <c r="A393" i="5"/>
  <c r="E392" i="5"/>
  <c r="D392" i="5"/>
  <c r="C392" i="5"/>
  <c r="B392" i="5"/>
  <c r="A392" i="5"/>
  <c r="E391" i="5"/>
  <c r="D391" i="5"/>
  <c r="C391" i="5"/>
  <c r="B391" i="5"/>
  <c r="A391" i="5"/>
  <c r="E390" i="5"/>
  <c r="D390" i="5"/>
  <c r="C390" i="5"/>
  <c r="B390" i="5"/>
  <c r="A390" i="5"/>
  <c r="E389" i="5"/>
  <c r="D389" i="5"/>
  <c r="C389" i="5"/>
  <c r="B389" i="5"/>
  <c r="A389" i="5"/>
  <c r="E388" i="5"/>
  <c r="D388" i="5"/>
  <c r="C388" i="5"/>
  <c r="B388" i="5"/>
  <c r="A388" i="5"/>
  <c r="E387" i="5"/>
  <c r="D387" i="5"/>
  <c r="C387" i="5"/>
  <c r="B387" i="5"/>
  <c r="A387" i="5"/>
  <c r="E386" i="5"/>
  <c r="D386" i="5"/>
  <c r="C386" i="5"/>
  <c r="B386" i="5"/>
  <c r="A386" i="5"/>
  <c r="E385" i="5"/>
  <c r="D385" i="5"/>
  <c r="C385" i="5"/>
  <c r="B385" i="5"/>
  <c r="A385" i="5"/>
  <c r="E384" i="5"/>
  <c r="D384" i="5"/>
  <c r="C384" i="5"/>
  <c r="B384" i="5"/>
  <c r="A384" i="5"/>
  <c r="E383" i="5"/>
  <c r="D383" i="5"/>
  <c r="C383" i="5"/>
  <c r="B383" i="5"/>
  <c r="A383" i="5"/>
  <c r="E382" i="5"/>
  <c r="D382" i="5"/>
  <c r="C382" i="5"/>
  <c r="B382" i="5"/>
  <c r="A382" i="5"/>
  <c r="E381" i="5"/>
  <c r="D381" i="5"/>
  <c r="C381" i="5"/>
  <c r="B381" i="5"/>
  <c r="A381" i="5"/>
  <c r="E380" i="5"/>
  <c r="D380" i="5"/>
  <c r="C380" i="5"/>
  <c r="B380" i="5"/>
  <c r="A380" i="5"/>
  <c r="E379" i="5"/>
  <c r="D379" i="5"/>
  <c r="C379" i="5"/>
  <c r="B379" i="5"/>
  <c r="A379" i="5"/>
  <c r="E378" i="5"/>
  <c r="D378" i="5"/>
  <c r="C378" i="5"/>
  <c r="B378" i="5"/>
  <c r="A378" i="5"/>
  <c r="E377" i="5"/>
  <c r="D377" i="5"/>
  <c r="C377" i="5"/>
  <c r="B377" i="5"/>
  <c r="A377" i="5"/>
  <c r="E376" i="5"/>
  <c r="D376" i="5"/>
  <c r="C376" i="5"/>
  <c r="B376" i="5"/>
  <c r="A376" i="5"/>
  <c r="E375" i="5"/>
  <c r="D375" i="5"/>
  <c r="C375" i="5"/>
  <c r="B375" i="5"/>
  <c r="A375" i="5"/>
  <c r="E374" i="5"/>
  <c r="D374" i="5"/>
  <c r="C374" i="5"/>
  <c r="B374" i="5"/>
  <c r="A374" i="5"/>
  <c r="E373" i="5"/>
  <c r="D373" i="5"/>
  <c r="C373" i="5"/>
  <c r="B373" i="5"/>
  <c r="A373" i="5"/>
  <c r="E372" i="5"/>
  <c r="D372" i="5"/>
  <c r="C372" i="5"/>
  <c r="B372" i="5"/>
  <c r="A372" i="5"/>
  <c r="E371" i="5"/>
  <c r="D371" i="5"/>
  <c r="C371" i="5"/>
  <c r="B371" i="5"/>
  <c r="A371" i="5"/>
  <c r="E370" i="5"/>
  <c r="D370" i="5"/>
  <c r="C370" i="5"/>
  <c r="B370" i="5"/>
  <c r="A370" i="5"/>
  <c r="E369" i="5"/>
  <c r="D369" i="5"/>
  <c r="C369" i="5"/>
  <c r="B369" i="5"/>
  <c r="A369" i="5"/>
  <c r="E368" i="5"/>
  <c r="D368" i="5"/>
  <c r="C368" i="5"/>
  <c r="B368" i="5"/>
  <c r="A368" i="5"/>
  <c r="E367" i="5"/>
  <c r="D367" i="5"/>
  <c r="C367" i="5"/>
  <c r="B367" i="5"/>
  <c r="A367" i="5"/>
  <c r="E366" i="5"/>
  <c r="D366" i="5"/>
  <c r="C366" i="5"/>
  <c r="B366" i="5"/>
  <c r="A366" i="5"/>
  <c r="E365" i="5"/>
  <c r="D365" i="5"/>
  <c r="C365" i="5"/>
  <c r="B365" i="5"/>
  <c r="A365" i="5"/>
  <c r="E364" i="5"/>
  <c r="D364" i="5"/>
  <c r="C364" i="5"/>
  <c r="B364" i="5"/>
  <c r="A364" i="5"/>
  <c r="E363" i="5"/>
  <c r="D363" i="5"/>
  <c r="C363" i="5"/>
  <c r="B363" i="5"/>
  <c r="A363" i="5"/>
  <c r="E362" i="5"/>
  <c r="D362" i="5"/>
  <c r="C362" i="5"/>
  <c r="B362" i="5"/>
  <c r="A362" i="5"/>
  <c r="E361" i="5"/>
  <c r="D361" i="5"/>
  <c r="C361" i="5"/>
  <c r="B361" i="5"/>
  <c r="A361" i="5"/>
  <c r="E360" i="5"/>
  <c r="D360" i="5"/>
  <c r="C360" i="5"/>
  <c r="B360" i="5"/>
  <c r="A360" i="5"/>
  <c r="E359" i="5"/>
  <c r="D359" i="5"/>
  <c r="C359" i="5"/>
  <c r="B359" i="5"/>
  <c r="A359" i="5"/>
  <c r="E358" i="5"/>
  <c r="D358" i="5"/>
  <c r="C358" i="5"/>
  <c r="B358" i="5"/>
  <c r="A358" i="5"/>
  <c r="E357" i="5"/>
  <c r="D357" i="5"/>
  <c r="C357" i="5"/>
  <c r="B357" i="5"/>
  <c r="A357" i="5"/>
  <c r="E356" i="5"/>
  <c r="D356" i="5"/>
  <c r="C356" i="5"/>
  <c r="B356" i="5"/>
  <c r="A356" i="5"/>
  <c r="E355" i="5"/>
  <c r="D355" i="5"/>
  <c r="C355" i="5"/>
  <c r="B355" i="5"/>
  <c r="A355" i="5"/>
  <c r="E354" i="5"/>
  <c r="D354" i="5"/>
  <c r="C354" i="5"/>
  <c r="B354" i="5"/>
  <c r="A354" i="5"/>
  <c r="E353" i="5"/>
  <c r="D353" i="5"/>
  <c r="C353" i="5"/>
  <c r="B353" i="5"/>
  <c r="A353" i="5"/>
  <c r="E352" i="5"/>
  <c r="D352" i="5"/>
  <c r="C352" i="5"/>
  <c r="B352" i="5"/>
  <c r="A352" i="5"/>
  <c r="E351" i="5"/>
  <c r="D351" i="5"/>
  <c r="C351" i="5"/>
  <c r="B351" i="5"/>
  <c r="A351" i="5"/>
  <c r="E350" i="5"/>
  <c r="D350" i="5"/>
  <c r="C350" i="5"/>
  <c r="B350" i="5"/>
  <c r="A350" i="5"/>
  <c r="E349" i="5"/>
  <c r="D349" i="5"/>
  <c r="C349" i="5"/>
  <c r="B349" i="5"/>
  <c r="A349" i="5"/>
  <c r="E348" i="5"/>
  <c r="D348" i="5"/>
  <c r="C348" i="5"/>
  <c r="B348" i="5"/>
  <c r="A348" i="5"/>
  <c r="E347" i="5"/>
  <c r="D347" i="5"/>
  <c r="C347" i="5"/>
  <c r="B347" i="5"/>
  <c r="A347" i="5"/>
  <c r="E346" i="5"/>
  <c r="D346" i="5"/>
  <c r="C346" i="5"/>
  <c r="B346" i="5"/>
  <c r="A346" i="5"/>
  <c r="E345" i="5"/>
  <c r="D345" i="5"/>
  <c r="C345" i="5"/>
  <c r="B345" i="5"/>
  <c r="A345" i="5"/>
  <c r="E344" i="5"/>
  <c r="D344" i="5"/>
  <c r="C344" i="5"/>
  <c r="B344" i="5"/>
  <c r="A344" i="5"/>
  <c r="E343" i="5"/>
  <c r="D343" i="5"/>
  <c r="C343" i="5"/>
  <c r="B343" i="5"/>
  <c r="A343" i="5"/>
  <c r="E342" i="5"/>
  <c r="D342" i="5"/>
  <c r="C342" i="5"/>
  <c r="B342" i="5"/>
  <c r="A342" i="5"/>
  <c r="E341" i="5"/>
  <c r="D341" i="5"/>
  <c r="C341" i="5"/>
  <c r="B341" i="5"/>
  <c r="A341" i="5"/>
  <c r="E340" i="5"/>
  <c r="D340" i="5"/>
  <c r="C340" i="5"/>
  <c r="B340" i="5"/>
  <c r="A340" i="5"/>
  <c r="E339" i="5"/>
  <c r="D339" i="5"/>
  <c r="C339" i="5"/>
  <c r="B339" i="5"/>
  <c r="A339" i="5"/>
  <c r="E338" i="5"/>
  <c r="D338" i="5"/>
  <c r="C338" i="5"/>
  <c r="B338" i="5"/>
  <c r="A338" i="5"/>
  <c r="E337" i="5"/>
  <c r="D337" i="5"/>
  <c r="C337" i="5"/>
  <c r="B337" i="5"/>
  <c r="A337" i="5"/>
  <c r="E336" i="5"/>
  <c r="D336" i="5"/>
  <c r="C336" i="5"/>
  <c r="B336" i="5"/>
  <c r="A336" i="5"/>
  <c r="E335" i="5"/>
  <c r="D335" i="5"/>
  <c r="C335" i="5"/>
  <c r="B335" i="5"/>
  <c r="A335" i="5"/>
  <c r="E334" i="5"/>
  <c r="D334" i="5"/>
  <c r="C334" i="5"/>
  <c r="B334" i="5"/>
  <c r="A334" i="5"/>
  <c r="E333" i="5"/>
  <c r="D333" i="5"/>
  <c r="C333" i="5"/>
  <c r="B333" i="5"/>
  <c r="A333" i="5"/>
  <c r="E332" i="5"/>
  <c r="D332" i="5"/>
  <c r="C332" i="5"/>
  <c r="B332" i="5"/>
  <c r="A332" i="5"/>
  <c r="E331" i="5"/>
  <c r="D331" i="5"/>
  <c r="C331" i="5"/>
  <c r="B331" i="5"/>
  <c r="A331" i="5"/>
  <c r="E330" i="5"/>
  <c r="D330" i="5"/>
  <c r="C330" i="5"/>
  <c r="B330" i="5"/>
  <c r="A330" i="5"/>
  <c r="E329" i="5"/>
  <c r="D329" i="5"/>
  <c r="C329" i="5"/>
  <c r="B329" i="5"/>
  <c r="A329" i="5"/>
  <c r="E328" i="5"/>
  <c r="D328" i="5"/>
  <c r="C328" i="5"/>
  <c r="B328" i="5"/>
  <c r="A328" i="5"/>
  <c r="E327" i="5"/>
  <c r="D327" i="5"/>
  <c r="C327" i="5"/>
  <c r="B327" i="5"/>
  <c r="A327" i="5"/>
  <c r="E326" i="5"/>
  <c r="D326" i="5"/>
  <c r="C326" i="5"/>
  <c r="B326" i="5"/>
  <c r="A326" i="5"/>
  <c r="E325" i="5"/>
  <c r="D325" i="5"/>
  <c r="C325" i="5"/>
  <c r="B325" i="5"/>
  <c r="A325" i="5"/>
  <c r="E324" i="5"/>
  <c r="D324" i="5"/>
  <c r="C324" i="5"/>
  <c r="B324" i="5"/>
  <c r="A324" i="5"/>
  <c r="E323" i="5"/>
  <c r="D323" i="5"/>
  <c r="C323" i="5"/>
  <c r="B323" i="5"/>
  <c r="A323" i="5"/>
  <c r="E322" i="5"/>
  <c r="D322" i="5"/>
  <c r="C322" i="5"/>
  <c r="B322" i="5"/>
  <c r="A322" i="5"/>
  <c r="E321" i="5"/>
  <c r="D321" i="5"/>
  <c r="C321" i="5"/>
  <c r="B321" i="5"/>
  <c r="A321" i="5"/>
  <c r="E320" i="5"/>
  <c r="D320" i="5"/>
  <c r="C320" i="5"/>
  <c r="B320" i="5"/>
  <c r="A320" i="5"/>
  <c r="E319" i="5"/>
  <c r="D319" i="5"/>
  <c r="C319" i="5"/>
  <c r="B319" i="5"/>
  <c r="A319" i="5"/>
  <c r="E318" i="5"/>
  <c r="D318" i="5"/>
  <c r="C318" i="5"/>
  <c r="B318" i="5"/>
  <c r="A318" i="5"/>
  <c r="E317" i="5"/>
  <c r="D317" i="5"/>
  <c r="C317" i="5"/>
  <c r="B317" i="5"/>
  <c r="A317" i="5"/>
  <c r="E316" i="5"/>
  <c r="D316" i="5"/>
  <c r="C316" i="5"/>
  <c r="B316" i="5"/>
  <c r="A316" i="5"/>
  <c r="E315" i="5"/>
  <c r="D315" i="5"/>
  <c r="C315" i="5"/>
  <c r="B315" i="5"/>
  <c r="A315" i="5"/>
  <c r="E314" i="5"/>
  <c r="D314" i="5"/>
  <c r="C314" i="5"/>
  <c r="B314" i="5"/>
  <c r="A314" i="5"/>
  <c r="E313" i="5"/>
  <c r="D313" i="5"/>
  <c r="C313" i="5"/>
  <c r="B313" i="5"/>
  <c r="A313" i="5"/>
  <c r="E312" i="5"/>
  <c r="D312" i="5"/>
  <c r="C312" i="5"/>
  <c r="B312" i="5"/>
  <c r="A312" i="5"/>
  <c r="E311" i="5"/>
  <c r="D311" i="5"/>
  <c r="C311" i="5"/>
  <c r="B311" i="5"/>
  <c r="A311" i="5"/>
  <c r="E310" i="5"/>
  <c r="D310" i="5"/>
  <c r="C310" i="5"/>
  <c r="B310" i="5"/>
  <c r="A310" i="5"/>
  <c r="E309" i="5"/>
  <c r="D309" i="5"/>
  <c r="C309" i="5"/>
  <c r="B309" i="5"/>
  <c r="A309" i="5"/>
  <c r="E308" i="5"/>
  <c r="D308" i="5"/>
  <c r="C308" i="5"/>
  <c r="B308" i="5"/>
  <c r="A308" i="5"/>
  <c r="E307" i="5"/>
  <c r="D307" i="5"/>
  <c r="C307" i="5"/>
  <c r="B307" i="5"/>
  <c r="A307" i="5"/>
  <c r="E306" i="5"/>
  <c r="D306" i="5"/>
  <c r="C306" i="5"/>
  <c r="B306" i="5"/>
  <c r="A306" i="5"/>
  <c r="E305" i="5"/>
  <c r="D305" i="5"/>
  <c r="C305" i="5"/>
  <c r="B305" i="5"/>
  <c r="A305" i="5"/>
  <c r="E304" i="5"/>
  <c r="D304" i="5"/>
  <c r="C304" i="5"/>
  <c r="B304" i="5"/>
  <c r="A304" i="5"/>
  <c r="E303" i="5"/>
  <c r="D303" i="5"/>
  <c r="C303" i="5"/>
  <c r="B303" i="5"/>
  <c r="A303" i="5"/>
  <c r="E302" i="5"/>
  <c r="D302" i="5"/>
  <c r="C302" i="5"/>
  <c r="B302" i="5"/>
  <c r="A302" i="5"/>
  <c r="E301" i="5"/>
  <c r="D301" i="5"/>
  <c r="C301" i="5"/>
  <c r="B301" i="5"/>
  <c r="A301" i="5"/>
  <c r="E300" i="5"/>
  <c r="D300" i="5"/>
  <c r="C300" i="5"/>
  <c r="B300" i="5"/>
  <c r="A300" i="5"/>
  <c r="E299" i="5"/>
  <c r="D299" i="5"/>
  <c r="C299" i="5"/>
  <c r="B299" i="5"/>
  <c r="A299" i="5"/>
  <c r="E298" i="5"/>
  <c r="D298" i="5"/>
  <c r="C298" i="5"/>
  <c r="B298" i="5"/>
  <c r="A298" i="5"/>
  <c r="E297" i="5"/>
  <c r="D297" i="5"/>
  <c r="C297" i="5"/>
  <c r="B297" i="5"/>
  <c r="A297" i="5"/>
  <c r="E296" i="5"/>
  <c r="D296" i="5"/>
  <c r="C296" i="5"/>
  <c r="B296" i="5"/>
  <c r="A296" i="5"/>
  <c r="E295" i="5"/>
  <c r="D295" i="5"/>
  <c r="C295" i="5"/>
  <c r="B295" i="5"/>
  <c r="A295" i="5"/>
  <c r="E294" i="5"/>
  <c r="D294" i="5"/>
  <c r="C294" i="5"/>
  <c r="B294" i="5"/>
  <c r="A294" i="5"/>
  <c r="E293" i="5"/>
  <c r="D293" i="5"/>
  <c r="C293" i="5"/>
  <c r="B293" i="5"/>
  <c r="A293" i="5"/>
  <c r="E292" i="5"/>
  <c r="D292" i="5"/>
  <c r="C292" i="5"/>
  <c r="B292" i="5"/>
  <c r="A292" i="5"/>
  <c r="E291" i="5"/>
  <c r="D291" i="5"/>
  <c r="C291" i="5"/>
  <c r="B291" i="5"/>
  <c r="A291" i="5"/>
  <c r="E290" i="5"/>
  <c r="D290" i="5"/>
  <c r="C290" i="5"/>
  <c r="B290" i="5"/>
  <c r="A290" i="5"/>
  <c r="E289" i="5"/>
  <c r="D289" i="5"/>
  <c r="C289" i="5"/>
  <c r="B289" i="5"/>
  <c r="A289" i="5"/>
  <c r="E288" i="5"/>
  <c r="D288" i="5"/>
  <c r="C288" i="5"/>
  <c r="B288" i="5"/>
  <c r="A288" i="5"/>
  <c r="E287" i="5"/>
  <c r="D287" i="5"/>
  <c r="C287" i="5"/>
  <c r="B287" i="5"/>
  <c r="A287" i="5"/>
  <c r="E286" i="5"/>
  <c r="D286" i="5"/>
  <c r="C286" i="5"/>
  <c r="B286" i="5"/>
  <c r="A286" i="5"/>
  <c r="E285" i="5"/>
  <c r="D285" i="5"/>
  <c r="C285" i="5"/>
  <c r="B285" i="5"/>
  <c r="A285" i="5"/>
  <c r="E284" i="5"/>
  <c r="D284" i="5"/>
  <c r="C284" i="5"/>
  <c r="B284" i="5"/>
  <c r="A284" i="5"/>
  <c r="E283" i="5"/>
  <c r="D283" i="5"/>
  <c r="C283" i="5"/>
  <c r="B283" i="5"/>
  <c r="A283" i="5"/>
  <c r="E282" i="5"/>
  <c r="D282" i="5"/>
  <c r="C282" i="5"/>
  <c r="B282" i="5"/>
  <c r="A282" i="5"/>
  <c r="E281" i="5"/>
  <c r="D281" i="5"/>
  <c r="C281" i="5"/>
  <c r="B281" i="5"/>
  <c r="A281" i="5"/>
  <c r="E280" i="5"/>
  <c r="D280" i="5"/>
  <c r="C280" i="5"/>
  <c r="B280" i="5"/>
  <c r="A280" i="5"/>
  <c r="E279" i="5"/>
  <c r="D279" i="5"/>
  <c r="C279" i="5"/>
  <c r="B279" i="5"/>
  <c r="A279" i="5"/>
  <c r="E278" i="5"/>
  <c r="D278" i="5"/>
  <c r="C278" i="5"/>
  <c r="B278" i="5"/>
  <c r="A278" i="5"/>
  <c r="E277" i="5"/>
  <c r="D277" i="5"/>
  <c r="C277" i="5"/>
  <c r="B277" i="5"/>
  <c r="A277" i="5"/>
  <c r="E276" i="5"/>
  <c r="D276" i="5"/>
  <c r="C276" i="5"/>
  <c r="B276" i="5"/>
  <c r="A276" i="5"/>
  <c r="E275" i="5"/>
  <c r="D275" i="5"/>
  <c r="C275" i="5"/>
  <c r="B275" i="5"/>
  <c r="A275" i="5"/>
  <c r="E274" i="5"/>
  <c r="D274" i="5"/>
  <c r="C274" i="5"/>
  <c r="B274" i="5"/>
  <c r="A274" i="5"/>
  <c r="E273" i="5"/>
  <c r="D273" i="5"/>
  <c r="C273" i="5"/>
  <c r="B273" i="5"/>
  <c r="A273" i="5"/>
  <c r="E272" i="5"/>
  <c r="D272" i="5"/>
  <c r="C272" i="5"/>
  <c r="B272" i="5"/>
  <c r="A272" i="5"/>
  <c r="E271" i="5"/>
  <c r="D271" i="5"/>
  <c r="C271" i="5"/>
  <c r="B271" i="5"/>
  <c r="A271" i="5"/>
  <c r="E270" i="5"/>
  <c r="D270" i="5"/>
  <c r="C270" i="5"/>
  <c r="B270" i="5"/>
  <c r="A270" i="5"/>
  <c r="E269" i="5"/>
  <c r="D269" i="5"/>
  <c r="C269" i="5"/>
  <c r="B269" i="5"/>
  <c r="A269" i="5"/>
  <c r="E268" i="5"/>
  <c r="D268" i="5"/>
  <c r="C268" i="5"/>
  <c r="B268" i="5"/>
  <c r="A268" i="5"/>
  <c r="E267" i="5"/>
  <c r="D267" i="5"/>
  <c r="C267" i="5"/>
  <c r="B267" i="5"/>
  <c r="A267" i="5"/>
  <c r="E266" i="5"/>
  <c r="D266" i="5"/>
  <c r="C266" i="5"/>
  <c r="B266" i="5"/>
  <c r="A266" i="5"/>
  <c r="E265" i="5"/>
  <c r="D265" i="5"/>
  <c r="C265" i="5"/>
  <c r="B265" i="5"/>
  <c r="A265" i="5"/>
  <c r="E264" i="5"/>
  <c r="D264" i="5"/>
  <c r="C264" i="5"/>
  <c r="B264" i="5"/>
  <c r="A264" i="5"/>
  <c r="E263" i="5"/>
  <c r="D263" i="5"/>
  <c r="C263" i="5"/>
  <c r="B263" i="5"/>
  <c r="A263" i="5"/>
  <c r="E262" i="5"/>
  <c r="D262" i="5"/>
  <c r="C262" i="5"/>
  <c r="B262" i="5"/>
  <c r="A262" i="5"/>
  <c r="E261" i="5"/>
  <c r="D261" i="5"/>
  <c r="C261" i="5"/>
  <c r="B261" i="5"/>
  <c r="A261" i="5"/>
  <c r="E260" i="5"/>
  <c r="D260" i="5"/>
  <c r="C260" i="5"/>
  <c r="B260" i="5"/>
  <c r="A260" i="5"/>
  <c r="E259" i="5"/>
  <c r="D259" i="5"/>
  <c r="C259" i="5"/>
  <c r="B259" i="5"/>
  <c r="A259" i="5"/>
  <c r="E258" i="5"/>
  <c r="D258" i="5"/>
  <c r="C258" i="5"/>
  <c r="B258" i="5"/>
  <c r="A258" i="5"/>
  <c r="E257" i="5"/>
  <c r="D257" i="5"/>
  <c r="C257" i="5"/>
  <c r="B257" i="5"/>
  <c r="A257" i="5"/>
  <c r="E256" i="5"/>
  <c r="D256" i="5"/>
  <c r="C256" i="5"/>
  <c r="B256" i="5"/>
  <c r="A256" i="5"/>
  <c r="E255" i="5"/>
  <c r="D255" i="5"/>
  <c r="C255" i="5"/>
  <c r="B255" i="5"/>
  <c r="A255" i="5"/>
  <c r="E254" i="5"/>
  <c r="D254" i="5"/>
  <c r="C254" i="5"/>
  <c r="B254" i="5"/>
  <c r="A254" i="5"/>
  <c r="E253" i="5"/>
  <c r="D253" i="5"/>
  <c r="C253" i="5"/>
  <c r="B253" i="5"/>
  <c r="A253" i="5"/>
  <c r="E252" i="5"/>
  <c r="D252" i="5"/>
  <c r="C252" i="5"/>
  <c r="B252" i="5"/>
  <c r="A252" i="5"/>
  <c r="E251" i="5"/>
  <c r="D251" i="5"/>
  <c r="C251" i="5"/>
  <c r="B251" i="5"/>
  <c r="A251" i="5"/>
  <c r="E250" i="5"/>
  <c r="D250" i="5"/>
  <c r="C250" i="5"/>
  <c r="B250" i="5"/>
  <c r="A250" i="5"/>
  <c r="E249" i="5"/>
  <c r="D249" i="5"/>
  <c r="C249" i="5"/>
  <c r="B249" i="5"/>
  <c r="A249" i="5"/>
  <c r="E248" i="5"/>
  <c r="D248" i="5"/>
  <c r="C248" i="5"/>
  <c r="B248" i="5"/>
  <c r="A248" i="5"/>
  <c r="E247" i="5"/>
  <c r="D247" i="5"/>
  <c r="C247" i="5"/>
  <c r="B247" i="5"/>
  <c r="A247" i="5"/>
  <c r="E246" i="5"/>
  <c r="D246" i="5"/>
  <c r="C246" i="5"/>
  <c r="B246" i="5"/>
  <c r="A246" i="5"/>
  <c r="E245" i="5"/>
  <c r="D245" i="5"/>
  <c r="C245" i="5"/>
  <c r="B245" i="5"/>
  <c r="A245" i="5"/>
  <c r="E244" i="5"/>
  <c r="D244" i="5"/>
  <c r="C244" i="5"/>
  <c r="B244" i="5"/>
  <c r="A244" i="5"/>
  <c r="E243" i="5"/>
  <c r="D243" i="5"/>
  <c r="C243" i="5"/>
  <c r="B243" i="5"/>
  <c r="A243" i="5"/>
  <c r="E242" i="5"/>
  <c r="D242" i="5"/>
  <c r="C242" i="5"/>
  <c r="B242" i="5"/>
  <c r="A242" i="5"/>
  <c r="E241" i="5"/>
  <c r="D241" i="5"/>
  <c r="C241" i="5"/>
  <c r="B241" i="5"/>
  <c r="A241" i="5"/>
  <c r="E240" i="5"/>
  <c r="D240" i="5"/>
  <c r="C240" i="5"/>
  <c r="B240" i="5"/>
  <c r="A240" i="5"/>
  <c r="E239" i="5"/>
  <c r="D239" i="5"/>
  <c r="C239" i="5"/>
  <c r="B239" i="5"/>
  <c r="A239" i="5"/>
  <c r="E238" i="5"/>
  <c r="D238" i="5"/>
  <c r="C238" i="5"/>
  <c r="B238" i="5"/>
  <c r="A238" i="5"/>
  <c r="E237" i="5"/>
  <c r="D237" i="5"/>
  <c r="C237" i="5"/>
  <c r="B237" i="5"/>
  <c r="A237" i="5"/>
  <c r="E236" i="5"/>
  <c r="D236" i="5"/>
  <c r="C236" i="5"/>
  <c r="B236" i="5"/>
  <c r="A236" i="5"/>
  <c r="E235" i="5"/>
  <c r="D235" i="5"/>
  <c r="C235" i="5"/>
  <c r="B235" i="5"/>
  <c r="A235" i="5"/>
  <c r="E234" i="5"/>
  <c r="D234" i="5"/>
  <c r="C234" i="5"/>
  <c r="B234" i="5"/>
  <c r="A234" i="5"/>
  <c r="E233" i="5"/>
  <c r="D233" i="5"/>
  <c r="C233" i="5"/>
  <c r="B233" i="5"/>
  <c r="A233" i="5"/>
  <c r="E232" i="5"/>
  <c r="D232" i="5"/>
  <c r="C232" i="5"/>
  <c r="B232" i="5"/>
  <c r="A232" i="5"/>
  <c r="E231" i="5"/>
  <c r="D231" i="5"/>
  <c r="C231" i="5"/>
  <c r="B231" i="5"/>
  <c r="A231" i="5"/>
  <c r="E230" i="5"/>
  <c r="D230" i="5"/>
  <c r="C230" i="5"/>
  <c r="B230" i="5"/>
  <c r="A230" i="5"/>
  <c r="E229" i="5"/>
  <c r="D229" i="5"/>
  <c r="C229" i="5"/>
  <c r="B229" i="5"/>
  <c r="A229" i="5"/>
  <c r="E228" i="5"/>
  <c r="D228" i="5"/>
  <c r="C228" i="5"/>
  <c r="B228" i="5"/>
  <c r="A228" i="5"/>
  <c r="E227" i="5"/>
  <c r="D227" i="5"/>
  <c r="C227" i="5"/>
  <c r="B227" i="5"/>
  <c r="A227" i="5"/>
  <c r="E226" i="5"/>
  <c r="D226" i="5"/>
  <c r="C226" i="5"/>
  <c r="B226" i="5"/>
  <c r="A226" i="5"/>
  <c r="E225" i="5"/>
  <c r="D225" i="5"/>
  <c r="C225" i="5"/>
  <c r="B225" i="5"/>
  <c r="A225" i="5"/>
  <c r="E224" i="5"/>
  <c r="D224" i="5"/>
  <c r="C224" i="5"/>
  <c r="B224" i="5"/>
  <c r="A224" i="5"/>
  <c r="E223" i="5"/>
  <c r="D223" i="5"/>
  <c r="C223" i="5"/>
  <c r="B223" i="5"/>
  <c r="A223" i="5"/>
  <c r="E222" i="5"/>
  <c r="D222" i="5"/>
  <c r="C222" i="5"/>
  <c r="B222" i="5"/>
  <c r="A222" i="5"/>
  <c r="E221" i="5"/>
  <c r="D221" i="5"/>
  <c r="C221" i="5"/>
  <c r="B221" i="5"/>
  <c r="A221" i="5"/>
  <c r="E220" i="5"/>
  <c r="D220" i="5"/>
  <c r="C220" i="5"/>
  <c r="B220" i="5"/>
  <c r="A220" i="5"/>
  <c r="E219" i="5"/>
  <c r="D219" i="5"/>
  <c r="C219" i="5"/>
  <c r="B219" i="5"/>
  <c r="A219" i="5"/>
  <c r="E218" i="5"/>
  <c r="D218" i="5"/>
  <c r="C218" i="5"/>
  <c r="B218" i="5"/>
  <c r="A218" i="5"/>
  <c r="E217" i="5"/>
  <c r="D217" i="5"/>
  <c r="C217" i="5"/>
  <c r="B217" i="5"/>
  <c r="A217" i="5"/>
  <c r="E216" i="5"/>
  <c r="D216" i="5"/>
  <c r="C216" i="5"/>
  <c r="B216" i="5"/>
  <c r="A216" i="5"/>
  <c r="E215" i="5"/>
  <c r="D215" i="5"/>
  <c r="C215" i="5"/>
  <c r="B215" i="5"/>
  <c r="A215" i="5"/>
  <c r="E214" i="5"/>
  <c r="D214" i="5"/>
  <c r="C214" i="5"/>
  <c r="B214" i="5"/>
  <c r="A214" i="5"/>
  <c r="E213" i="5"/>
  <c r="D213" i="5"/>
  <c r="C213" i="5"/>
  <c r="B213" i="5"/>
  <c r="A213" i="5"/>
  <c r="E212" i="5"/>
  <c r="D212" i="5"/>
  <c r="C212" i="5"/>
  <c r="B212" i="5"/>
  <c r="A212" i="5"/>
  <c r="E211" i="5"/>
  <c r="D211" i="5"/>
  <c r="C211" i="5"/>
  <c r="B211" i="5"/>
  <c r="A211" i="5"/>
  <c r="E210" i="5"/>
  <c r="D210" i="5"/>
  <c r="C210" i="5"/>
  <c r="B210" i="5"/>
  <c r="A210" i="5"/>
  <c r="E209" i="5"/>
  <c r="D209" i="5"/>
  <c r="C209" i="5"/>
  <c r="B209" i="5"/>
  <c r="A209" i="5"/>
  <c r="E208" i="5"/>
  <c r="D208" i="5"/>
  <c r="C208" i="5"/>
  <c r="B208" i="5"/>
  <c r="A208" i="5"/>
  <c r="E207" i="5"/>
  <c r="D207" i="5"/>
  <c r="C207" i="5"/>
  <c r="B207" i="5"/>
  <c r="A207" i="5"/>
  <c r="E206" i="5"/>
  <c r="D206" i="5"/>
  <c r="C206" i="5"/>
  <c r="B206" i="5"/>
  <c r="A206" i="5"/>
  <c r="E205" i="5"/>
  <c r="D205" i="5"/>
  <c r="C205" i="5"/>
  <c r="B205" i="5"/>
  <c r="A205" i="5"/>
  <c r="E204" i="5"/>
  <c r="D204" i="5"/>
  <c r="C204" i="5"/>
  <c r="B204" i="5"/>
  <c r="A204" i="5"/>
  <c r="E203" i="5"/>
  <c r="D203" i="5"/>
  <c r="C203" i="5"/>
  <c r="B203" i="5"/>
  <c r="A203" i="5"/>
  <c r="E202" i="5"/>
  <c r="D202" i="5"/>
  <c r="C202" i="5"/>
  <c r="B202" i="5"/>
  <c r="A202" i="5"/>
  <c r="E201" i="5"/>
  <c r="D201" i="5"/>
  <c r="C201" i="5"/>
  <c r="B201" i="5"/>
  <c r="A201" i="5"/>
  <c r="E200" i="5"/>
  <c r="D200" i="5"/>
  <c r="C200" i="5"/>
  <c r="B200" i="5"/>
  <c r="A200" i="5"/>
  <c r="E199" i="5"/>
  <c r="D199" i="5"/>
  <c r="C199" i="5"/>
  <c r="B199" i="5"/>
  <c r="A199" i="5"/>
  <c r="E198" i="5"/>
  <c r="D198" i="5"/>
  <c r="C198" i="5"/>
  <c r="B198" i="5"/>
  <c r="A198" i="5"/>
  <c r="E197" i="5"/>
  <c r="D197" i="5"/>
  <c r="C197" i="5"/>
  <c r="B197" i="5"/>
  <c r="A197" i="5"/>
  <c r="E196" i="5"/>
  <c r="D196" i="5"/>
  <c r="C196" i="5"/>
  <c r="B196" i="5"/>
  <c r="A196" i="5"/>
  <c r="E195" i="5"/>
  <c r="D195" i="5"/>
  <c r="C195" i="5"/>
  <c r="B195" i="5"/>
  <c r="A195" i="5"/>
  <c r="E194" i="5"/>
  <c r="D194" i="5"/>
  <c r="C194" i="5"/>
  <c r="B194" i="5"/>
  <c r="A194" i="5"/>
  <c r="E193" i="5"/>
  <c r="D193" i="5"/>
  <c r="C193" i="5"/>
  <c r="B193" i="5"/>
  <c r="A193" i="5"/>
  <c r="E192" i="5"/>
  <c r="D192" i="5"/>
  <c r="C192" i="5"/>
  <c r="B192" i="5"/>
  <c r="A192" i="5"/>
  <c r="E191" i="5"/>
  <c r="D191" i="5"/>
  <c r="C191" i="5"/>
  <c r="B191" i="5"/>
  <c r="A191" i="5"/>
  <c r="E190" i="5"/>
  <c r="D190" i="5"/>
  <c r="C190" i="5"/>
  <c r="B190" i="5"/>
  <c r="A190" i="5"/>
  <c r="E189" i="5"/>
  <c r="D189" i="5"/>
  <c r="C189" i="5"/>
  <c r="B189" i="5"/>
  <c r="A189" i="5"/>
  <c r="E188" i="5"/>
  <c r="D188" i="5"/>
  <c r="C188" i="5"/>
  <c r="B188" i="5"/>
  <c r="A188" i="5"/>
  <c r="E187" i="5"/>
  <c r="D187" i="5"/>
  <c r="C187" i="5"/>
  <c r="B187" i="5"/>
  <c r="A187" i="5"/>
  <c r="E186" i="5"/>
  <c r="D186" i="5"/>
  <c r="C186" i="5"/>
  <c r="B186" i="5"/>
  <c r="A186" i="5"/>
  <c r="E185" i="5"/>
  <c r="D185" i="5"/>
  <c r="C185" i="5"/>
  <c r="B185" i="5"/>
  <c r="A185" i="5"/>
  <c r="E184" i="5"/>
  <c r="D184" i="5"/>
  <c r="C184" i="5"/>
  <c r="B184" i="5"/>
  <c r="A184" i="5"/>
  <c r="E183" i="5"/>
  <c r="D183" i="5"/>
  <c r="C183" i="5"/>
  <c r="B183" i="5"/>
  <c r="A183" i="5"/>
  <c r="E182" i="5"/>
  <c r="D182" i="5"/>
  <c r="C182" i="5"/>
  <c r="B182" i="5"/>
  <c r="A182" i="5"/>
  <c r="E181" i="5"/>
  <c r="D181" i="5"/>
  <c r="C181" i="5"/>
  <c r="B181" i="5"/>
  <c r="A181" i="5"/>
  <c r="E180" i="5"/>
  <c r="D180" i="5"/>
  <c r="C180" i="5"/>
  <c r="B180" i="5"/>
  <c r="A180" i="5"/>
  <c r="E179" i="5"/>
  <c r="D179" i="5"/>
  <c r="C179" i="5"/>
  <c r="B179" i="5"/>
  <c r="A179" i="5"/>
  <c r="E178" i="5"/>
  <c r="D178" i="5"/>
  <c r="C178" i="5"/>
  <c r="B178" i="5"/>
  <c r="A178" i="5"/>
  <c r="E177" i="5"/>
  <c r="D177" i="5"/>
  <c r="C177" i="5"/>
  <c r="B177" i="5"/>
  <c r="A177" i="5"/>
  <c r="E176" i="5"/>
  <c r="D176" i="5"/>
  <c r="C176" i="5"/>
  <c r="B176" i="5"/>
  <c r="A176" i="5"/>
  <c r="E175" i="5"/>
  <c r="D175" i="5"/>
  <c r="C175" i="5"/>
  <c r="B175" i="5"/>
  <c r="A175" i="5"/>
  <c r="E174" i="5"/>
  <c r="D174" i="5"/>
  <c r="C174" i="5"/>
  <c r="B174" i="5"/>
  <c r="A174" i="5"/>
  <c r="E173" i="5"/>
  <c r="D173" i="5"/>
  <c r="C173" i="5"/>
  <c r="B173" i="5"/>
  <c r="A173" i="5"/>
  <c r="E172" i="5"/>
  <c r="D172" i="5"/>
  <c r="C172" i="5"/>
  <c r="B172" i="5"/>
  <c r="A172" i="5"/>
  <c r="E171" i="5"/>
  <c r="D171" i="5"/>
  <c r="C171" i="5"/>
  <c r="B171" i="5"/>
  <c r="A171" i="5"/>
  <c r="E170" i="5"/>
  <c r="D170" i="5"/>
  <c r="C170" i="5"/>
  <c r="B170" i="5"/>
  <c r="A170" i="5"/>
  <c r="E169" i="5"/>
  <c r="D169" i="5"/>
  <c r="C169" i="5"/>
  <c r="B169" i="5"/>
  <c r="A169" i="5"/>
  <c r="E168" i="5"/>
  <c r="D168" i="5"/>
  <c r="C168" i="5"/>
  <c r="B168" i="5"/>
  <c r="A168" i="5"/>
  <c r="E167" i="5"/>
  <c r="D167" i="5"/>
  <c r="C167" i="5"/>
  <c r="B167" i="5"/>
  <c r="A167" i="5"/>
  <c r="E166" i="5"/>
  <c r="D166" i="5"/>
  <c r="C166" i="5"/>
  <c r="B166" i="5"/>
  <c r="A166" i="5"/>
  <c r="E165" i="5"/>
  <c r="D165" i="5"/>
  <c r="C165" i="5"/>
  <c r="B165" i="5"/>
  <c r="A165" i="5"/>
  <c r="E164" i="5"/>
  <c r="D164" i="5"/>
  <c r="C164" i="5"/>
  <c r="B164" i="5"/>
  <c r="A164" i="5"/>
  <c r="E163" i="5"/>
  <c r="D163" i="5"/>
  <c r="C163" i="5"/>
  <c r="B163" i="5"/>
  <c r="A163" i="5"/>
  <c r="E162" i="5"/>
  <c r="D162" i="5"/>
  <c r="C162" i="5"/>
  <c r="B162" i="5"/>
  <c r="A162" i="5"/>
  <c r="E161" i="5"/>
  <c r="D161" i="5"/>
  <c r="C161" i="5"/>
  <c r="B161" i="5"/>
  <c r="A161" i="5"/>
  <c r="E160" i="5"/>
  <c r="D160" i="5"/>
  <c r="C160" i="5"/>
  <c r="B160" i="5"/>
  <c r="A160" i="5"/>
  <c r="E159" i="5"/>
  <c r="D159" i="5"/>
  <c r="C159" i="5"/>
  <c r="B159" i="5"/>
  <c r="A159" i="5"/>
  <c r="E158" i="5"/>
  <c r="D158" i="5"/>
  <c r="C158" i="5"/>
  <c r="B158" i="5"/>
  <c r="A158" i="5"/>
  <c r="E157" i="5"/>
  <c r="D157" i="5"/>
  <c r="C157" i="5"/>
  <c r="B157" i="5"/>
  <c r="A157" i="5"/>
  <c r="E156" i="5"/>
  <c r="D156" i="5"/>
  <c r="C156" i="5"/>
  <c r="B156" i="5"/>
  <c r="A156" i="5"/>
  <c r="E155" i="5"/>
  <c r="D155" i="5"/>
  <c r="C155" i="5"/>
  <c r="B155" i="5"/>
  <c r="A155" i="5"/>
  <c r="E154" i="5"/>
  <c r="D154" i="5"/>
  <c r="C154" i="5"/>
  <c r="B154" i="5"/>
  <c r="A154" i="5"/>
  <c r="E153" i="5"/>
  <c r="D153" i="5"/>
  <c r="C153" i="5"/>
  <c r="B153" i="5"/>
  <c r="A153" i="5"/>
  <c r="E152" i="5"/>
  <c r="D152" i="5"/>
  <c r="C152" i="5"/>
  <c r="B152" i="5"/>
  <c r="A152" i="5"/>
  <c r="E151" i="5"/>
  <c r="D151" i="5"/>
  <c r="C151" i="5"/>
  <c r="B151" i="5"/>
  <c r="A151" i="5"/>
  <c r="E150" i="5"/>
  <c r="D150" i="5"/>
  <c r="C150" i="5"/>
  <c r="B150" i="5"/>
  <c r="A150" i="5"/>
  <c r="E149" i="5"/>
  <c r="D149" i="5"/>
  <c r="C149" i="5"/>
  <c r="B149" i="5"/>
  <c r="A149" i="5"/>
  <c r="E148" i="5"/>
  <c r="D148" i="5"/>
  <c r="C148" i="5"/>
  <c r="B148" i="5"/>
  <c r="A148" i="5"/>
  <c r="E147" i="5"/>
  <c r="D147" i="5"/>
  <c r="C147" i="5"/>
  <c r="B147" i="5"/>
  <c r="A147" i="5"/>
  <c r="E146" i="5"/>
  <c r="D146" i="5"/>
  <c r="C146" i="5"/>
  <c r="B146" i="5"/>
  <c r="A146" i="5"/>
  <c r="E145" i="5"/>
  <c r="D145" i="5"/>
  <c r="C145" i="5"/>
  <c r="B145" i="5"/>
  <c r="A145" i="5"/>
  <c r="E144" i="5"/>
  <c r="D144" i="5"/>
  <c r="C144" i="5"/>
  <c r="B144" i="5"/>
  <c r="A144" i="5"/>
  <c r="E143" i="5"/>
  <c r="D143" i="5"/>
  <c r="C143" i="5"/>
  <c r="B143" i="5"/>
  <c r="A143" i="5"/>
  <c r="E142" i="5"/>
  <c r="D142" i="5"/>
  <c r="C142" i="5"/>
  <c r="B142" i="5"/>
  <c r="A142" i="5"/>
  <c r="E141" i="5"/>
  <c r="D141" i="5"/>
  <c r="C141" i="5"/>
  <c r="B141" i="5"/>
  <c r="A141" i="5"/>
  <c r="E140" i="5"/>
  <c r="D140" i="5"/>
  <c r="C140" i="5"/>
  <c r="B140" i="5"/>
  <c r="A140" i="5"/>
  <c r="E139" i="5"/>
  <c r="D139" i="5"/>
  <c r="C139" i="5"/>
  <c r="B139" i="5"/>
  <c r="A139" i="5"/>
  <c r="E138" i="5"/>
  <c r="D138" i="5"/>
  <c r="C138" i="5"/>
  <c r="B138" i="5"/>
  <c r="A138" i="5"/>
  <c r="E137" i="5"/>
  <c r="D137" i="5"/>
  <c r="C137" i="5"/>
  <c r="B137" i="5"/>
  <c r="A137" i="5"/>
  <c r="E136" i="5"/>
  <c r="D136" i="5"/>
  <c r="C136" i="5"/>
  <c r="B136" i="5"/>
  <c r="A136" i="5"/>
  <c r="E135" i="5"/>
  <c r="D135" i="5"/>
  <c r="C135" i="5"/>
  <c r="B135" i="5"/>
  <c r="A135" i="5"/>
  <c r="E134" i="5"/>
  <c r="D134" i="5"/>
  <c r="C134" i="5"/>
  <c r="B134" i="5"/>
  <c r="A134" i="5"/>
  <c r="E133" i="5"/>
  <c r="D133" i="5"/>
  <c r="C133" i="5"/>
  <c r="B133" i="5"/>
  <c r="A133" i="5"/>
  <c r="E132" i="5"/>
  <c r="D132" i="5"/>
  <c r="C132" i="5"/>
  <c r="B132" i="5"/>
  <c r="A132" i="5"/>
  <c r="E131" i="5"/>
  <c r="D131" i="5"/>
  <c r="C131" i="5"/>
  <c r="B131" i="5"/>
  <c r="A131" i="5"/>
  <c r="E130" i="5"/>
  <c r="D130" i="5"/>
  <c r="C130" i="5"/>
  <c r="B130" i="5"/>
  <c r="A130" i="5"/>
  <c r="E129" i="5"/>
  <c r="D129" i="5"/>
  <c r="C129" i="5"/>
  <c r="B129" i="5"/>
  <c r="A129" i="5"/>
  <c r="E128" i="5"/>
  <c r="D128" i="5"/>
  <c r="C128" i="5"/>
  <c r="B128" i="5"/>
  <c r="A128" i="5"/>
  <c r="E127" i="5"/>
  <c r="D127" i="5"/>
  <c r="C127" i="5"/>
  <c r="B127" i="5"/>
  <c r="A127" i="5"/>
  <c r="E126" i="5"/>
  <c r="D126" i="5"/>
  <c r="C126" i="5"/>
  <c r="B126" i="5"/>
  <c r="A126" i="5"/>
  <c r="E125" i="5"/>
  <c r="D125" i="5"/>
  <c r="C125" i="5"/>
  <c r="B125" i="5"/>
  <c r="A125" i="5"/>
  <c r="E124" i="5"/>
  <c r="D124" i="5"/>
  <c r="C124" i="5"/>
  <c r="B124" i="5"/>
  <c r="A124" i="5"/>
  <c r="E123" i="5"/>
  <c r="D123" i="5"/>
  <c r="C123" i="5"/>
  <c r="B123" i="5"/>
  <c r="A123" i="5"/>
  <c r="E122" i="5"/>
  <c r="D122" i="5"/>
  <c r="C122" i="5"/>
  <c r="B122" i="5"/>
  <c r="A122" i="5"/>
  <c r="E121" i="5"/>
  <c r="D121" i="5"/>
  <c r="C121" i="5"/>
  <c r="B121" i="5"/>
  <c r="A121" i="5"/>
  <c r="E120" i="5"/>
  <c r="D120" i="5"/>
  <c r="C120" i="5"/>
  <c r="B120" i="5"/>
  <c r="A120" i="5"/>
  <c r="E119" i="5"/>
  <c r="D119" i="5"/>
  <c r="C119" i="5"/>
  <c r="B119" i="5"/>
  <c r="A119" i="5"/>
  <c r="E118" i="5"/>
  <c r="D118" i="5"/>
  <c r="C118" i="5"/>
  <c r="B118" i="5"/>
  <c r="A118" i="5"/>
  <c r="E117" i="5"/>
  <c r="D117" i="5"/>
  <c r="C117" i="5"/>
  <c r="B117" i="5"/>
  <c r="A117" i="5"/>
  <c r="E116" i="5"/>
  <c r="D116" i="5"/>
  <c r="C116" i="5"/>
  <c r="B116" i="5"/>
  <c r="A116" i="5"/>
  <c r="E115" i="5"/>
  <c r="D115" i="5"/>
  <c r="C115" i="5"/>
  <c r="B115" i="5"/>
  <c r="A115" i="5"/>
  <c r="E114" i="5"/>
  <c r="D114" i="5"/>
  <c r="C114" i="5"/>
  <c r="B114" i="5"/>
  <c r="A114" i="5"/>
  <c r="E113" i="5"/>
  <c r="D113" i="5"/>
  <c r="C113" i="5"/>
  <c r="B113" i="5"/>
  <c r="A113" i="5"/>
  <c r="E112" i="5"/>
  <c r="D112" i="5"/>
  <c r="C112" i="5"/>
  <c r="B112" i="5"/>
  <c r="A112" i="5"/>
  <c r="E111" i="5"/>
  <c r="D111" i="5"/>
  <c r="C111" i="5"/>
  <c r="B111" i="5"/>
  <c r="A111" i="5"/>
  <c r="E110" i="5"/>
  <c r="D110" i="5"/>
  <c r="C110" i="5"/>
  <c r="B110" i="5"/>
  <c r="A110" i="5"/>
  <c r="E109" i="5"/>
  <c r="D109" i="5"/>
  <c r="C109" i="5"/>
  <c r="B109" i="5"/>
  <c r="A109" i="5"/>
  <c r="E108" i="5"/>
  <c r="D108" i="5"/>
  <c r="C108" i="5"/>
  <c r="B108" i="5"/>
  <c r="A108" i="5"/>
  <c r="E107" i="5"/>
  <c r="D107" i="5"/>
  <c r="C107" i="5"/>
  <c r="B107" i="5"/>
  <c r="A107" i="5"/>
  <c r="E106" i="5"/>
  <c r="D106" i="5"/>
  <c r="C106" i="5"/>
  <c r="B106" i="5"/>
  <c r="A106" i="5"/>
  <c r="E105" i="5"/>
  <c r="D105" i="5"/>
  <c r="C105" i="5"/>
  <c r="B105" i="5"/>
  <c r="A105" i="5"/>
  <c r="E104" i="5"/>
  <c r="D104" i="5"/>
  <c r="C104" i="5"/>
  <c r="B104" i="5"/>
  <c r="A104" i="5"/>
  <c r="E103" i="5"/>
  <c r="D103" i="5"/>
  <c r="C103" i="5"/>
  <c r="B103" i="5"/>
  <c r="A103" i="5"/>
  <c r="E102" i="5"/>
  <c r="D102" i="5"/>
  <c r="C102" i="5"/>
  <c r="B102" i="5"/>
  <c r="A102" i="5"/>
  <c r="E101" i="5"/>
  <c r="D101" i="5"/>
  <c r="C101" i="5"/>
  <c r="B101" i="5"/>
  <c r="A101" i="5"/>
  <c r="E100" i="5"/>
  <c r="D100" i="5"/>
  <c r="C100" i="5"/>
  <c r="B100" i="5"/>
  <c r="A100" i="5"/>
  <c r="E99" i="5"/>
  <c r="D99" i="5"/>
  <c r="C99" i="5"/>
  <c r="B99" i="5"/>
  <c r="A99" i="5"/>
  <c r="E98" i="5"/>
  <c r="D98" i="5"/>
  <c r="C98" i="5"/>
  <c r="B98" i="5"/>
  <c r="A98" i="5"/>
  <c r="E97" i="5"/>
  <c r="D97" i="5"/>
  <c r="C97" i="5"/>
  <c r="B97" i="5"/>
  <c r="A97" i="5"/>
  <c r="E96" i="5"/>
  <c r="D96" i="5"/>
  <c r="C96" i="5"/>
  <c r="B96" i="5"/>
  <c r="A96" i="5"/>
  <c r="E95" i="5"/>
  <c r="D95" i="5"/>
  <c r="C95" i="5"/>
  <c r="B95" i="5"/>
  <c r="A95" i="5"/>
  <c r="E94" i="5"/>
  <c r="D94" i="5"/>
  <c r="C94" i="5"/>
  <c r="B94" i="5"/>
  <c r="A94" i="5"/>
  <c r="E93" i="5"/>
  <c r="D93" i="5"/>
  <c r="C93" i="5"/>
  <c r="B93" i="5"/>
  <c r="A93" i="5"/>
  <c r="E92" i="5"/>
  <c r="D92" i="5"/>
  <c r="C92" i="5"/>
  <c r="B92" i="5"/>
  <c r="A92" i="5"/>
  <c r="E91" i="5"/>
  <c r="D91" i="5"/>
  <c r="C91" i="5"/>
  <c r="B91" i="5"/>
  <c r="A91" i="5"/>
  <c r="E90" i="5"/>
  <c r="D90" i="5"/>
  <c r="C90" i="5"/>
  <c r="B90" i="5"/>
  <c r="A90" i="5"/>
  <c r="E89" i="5"/>
  <c r="D89" i="5"/>
  <c r="C89" i="5"/>
  <c r="B89" i="5"/>
  <c r="A89" i="5"/>
  <c r="E88" i="5"/>
  <c r="D88" i="5"/>
  <c r="C88" i="5"/>
  <c r="B88" i="5"/>
  <c r="A88" i="5"/>
  <c r="E87" i="5"/>
  <c r="D87" i="5"/>
  <c r="C87" i="5"/>
  <c r="B87" i="5"/>
  <c r="A87" i="5"/>
  <c r="E86" i="5"/>
  <c r="D86" i="5"/>
  <c r="C86" i="5"/>
  <c r="B86" i="5"/>
  <c r="A86" i="5"/>
  <c r="E85" i="5"/>
  <c r="D85" i="5"/>
  <c r="C85" i="5"/>
  <c r="B85" i="5"/>
  <c r="A85" i="5"/>
  <c r="E84" i="5"/>
  <c r="D84" i="5"/>
  <c r="C84" i="5"/>
  <c r="B84" i="5"/>
  <c r="A84" i="5"/>
  <c r="E83" i="5"/>
  <c r="D83" i="5"/>
  <c r="C83" i="5"/>
  <c r="B83" i="5"/>
  <c r="A83" i="5"/>
  <c r="E82" i="5"/>
  <c r="D82" i="5"/>
  <c r="C82" i="5"/>
  <c r="B82" i="5"/>
  <c r="A82" i="5"/>
  <c r="E81" i="5"/>
  <c r="D81" i="5"/>
  <c r="C81" i="5"/>
  <c r="B81" i="5"/>
  <c r="A81" i="5"/>
  <c r="E80" i="5"/>
  <c r="D80" i="5"/>
  <c r="C80" i="5"/>
  <c r="B80" i="5"/>
  <c r="A80" i="5"/>
  <c r="E79" i="5"/>
  <c r="D79" i="5"/>
  <c r="C79" i="5"/>
  <c r="B79" i="5"/>
  <c r="A79" i="5"/>
  <c r="E78" i="5"/>
  <c r="D78" i="5"/>
  <c r="C78" i="5"/>
  <c r="B78" i="5"/>
  <c r="A78" i="5"/>
  <c r="E77" i="5"/>
  <c r="D77" i="5"/>
  <c r="C77" i="5"/>
  <c r="B77" i="5"/>
  <c r="A77" i="5"/>
  <c r="E76" i="5"/>
  <c r="D76" i="5"/>
  <c r="C76" i="5"/>
  <c r="B76" i="5"/>
  <c r="A76" i="5"/>
  <c r="E75" i="5"/>
  <c r="D75" i="5"/>
  <c r="C75" i="5"/>
  <c r="B75" i="5"/>
  <c r="A75" i="5"/>
  <c r="E74" i="5"/>
  <c r="D74" i="5"/>
  <c r="C74" i="5"/>
  <c r="B74" i="5"/>
  <c r="A74" i="5"/>
  <c r="E73" i="5"/>
  <c r="D73" i="5"/>
  <c r="C73" i="5"/>
  <c r="B73" i="5"/>
  <c r="A73" i="5"/>
  <c r="E72" i="5"/>
  <c r="D72" i="5"/>
  <c r="C72" i="5"/>
  <c r="B72" i="5"/>
  <c r="A72" i="5"/>
  <c r="E71" i="5"/>
  <c r="D71" i="5"/>
  <c r="C71" i="5"/>
  <c r="B71" i="5"/>
  <c r="A71" i="5"/>
  <c r="E70" i="5"/>
  <c r="D70" i="5"/>
  <c r="C70" i="5"/>
  <c r="B70" i="5"/>
  <c r="A70" i="5"/>
  <c r="E69" i="5"/>
  <c r="D69" i="5"/>
  <c r="C69" i="5"/>
  <c r="B69" i="5"/>
  <c r="A69" i="5"/>
  <c r="E68" i="5"/>
  <c r="D68" i="5"/>
  <c r="C68" i="5"/>
  <c r="B68" i="5"/>
  <c r="A68" i="5"/>
  <c r="E67" i="5"/>
  <c r="D67" i="5"/>
  <c r="C67" i="5"/>
  <c r="B67" i="5"/>
  <c r="A67" i="5"/>
  <c r="E66" i="5"/>
  <c r="D66" i="5"/>
  <c r="C66" i="5"/>
  <c r="B66" i="5"/>
  <c r="A66" i="5"/>
  <c r="E65" i="5"/>
  <c r="D65" i="5"/>
  <c r="C65" i="5"/>
  <c r="B65" i="5"/>
  <c r="A65" i="5"/>
  <c r="E64" i="5"/>
  <c r="D64" i="5"/>
  <c r="C64" i="5"/>
  <c r="B64" i="5"/>
  <c r="A64" i="5"/>
  <c r="E63" i="5"/>
  <c r="D63" i="5"/>
  <c r="C63" i="5"/>
  <c r="B63" i="5"/>
  <c r="A63" i="5"/>
  <c r="E62" i="5"/>
  <c r="D62" i="5"/>
  <c r="C62" i="5"/>
  <c r="B62" i="5"/>
  <c r="A62" i="5"/>
  <c r="E61" i="5"/>
  <c r="D61" i="5"/>
  <c r="C61" i="5"/>
  <c r="B61" i="5"/>
  <c r="A61" i="5"/>
  <c r="E60" i="5"/>
  <c r="D60" i="5"/>
  <c r="C60" i="5"/>
  <c r="B60" i="5"/>
  <c r="A60" i="5"/>
  <c r="E59" i="5"/>
  <c r="D59" i="5"/>
  <c r="C59" i="5"/>
  <c r="B59" i="5"/>
  <c r="A59" i="5"/>
  <c r="E58" i="5"/>
  <c r="D58" i="5"/>
  <c r="C58" i="5"/>
  <c r="B58" i="5"/>
  <c r="A58" i="5"/>
  <c r="E57" i="5"/>
  <c r="D57" i="5"/>
  <c r="C57" i="5"/>
  <c r="B57" i="5"/>
  <c r="A57" i="5"/>
  <c r="E56" i="5"/>
  <c r="D56" i="5"/>
  <c r="C56" i="5"/>
  <c r="B56" i="5"/>
  <c r="A56" i="5"/>
  <c r="E55" i="5"/>
  <c r="D55" i="5"/>
  <c r="C55" i="5"/>
  <c r="B55" i="5"/>
  <c r="A55" i="5"/>
  <c r="E54" i="5"/>
  <c r="D54" i="5"/>
  <c r="C54" i="5"/>
  <c r="B54" i="5"/>
  <c r="A54" i="5"/>
  <c r="E53" i="5"/>
  <c r="D53" i="5"/>
  <c r="C53" i="5"/>
  <c r="B53" i="5"/>
  <c r="A53" i="5"/>
  <c r="E52" i="5"/>
  <c r="D52" i="5"/>
  <c r="C52" i="5"/>
  <c r="B52" i="5"/>
  <c r="A52" i="5"/>
  <c r="E51" i="5"/>
  <c r="D51" i="5"/>
  <c r="C51" i="5"/>
  <c r="B51" i="5"/>
  <c r="A51" i="5"/>
  <c r="E50" i="5"/>
  <c r="F50" i="5" s="1"/>
  <c r="D50" i="5"/>
  <c r="C50" i="5"/>
  <c r="B50" i="5"/>
  <c r="A50" i="5"/>
  <c r="E49" i="5"/>
  <c r="F49" i="5" s="1"/>
  <c r="D49" i="5"/>
  <c r="C49" i="5"/>
  <c r="B49" i="5"/>
  <c r="A49" i="5"/>
  <c r="E48" i="5"/>
  <c r="F48" i="5" s="1"/>
  <c r="D48" i="5"/>
  <c r="C48" i="5"/>
  <c r="B48" i="5"/>
  <c r="A48" i="5"/>
  <c r="E47" i="5"/>
  <c r="F47" i="5" s="1"/>
  <c r="D47" i="5"/>
  <c r="C47" i="5"/>
  <c r="B47" i="5"/>
  <c r="A47" i="5"/>
  <c r="E46" i="5"/>
  <c r="F46" i="5" s="1"/>
  <c r="D46" i="5"/>
  <c r="C46" i="5"/>
  <c r="B46" i="5"/>
  <c r="A46" i="5"/>
  <c r="E45" i="5"/>
  <c r="F45" i="5" s="1"/>
  <c r="D45" i="5"/>
  <c r="C45" i="5"/>
  <c r="B45" i="5"/>
  <c r="A45" i="5"/>
  <c r="E44" i="5"/>
  <c r="F44" i="5" s="1"/>
  <c r="D44" i="5"/>
  <c r="C44" i="5"/>
  <c r="B44" i="5"/>
  <c r="A44" i="5"/>
  <c r="E43" i="5"/>
  <c r="F43" i="5" s="1"/>
  <c r="D43" i="5"/>
  <c r="C43" i="5"/>
  <c r="B43" i="5"/>
  <c r="A43" i="5"/>
  <c r="E42" i="5"/>
  <c r="F42" i="5" s="1"/>
  <c r="D42" i="5"/>
  <c r="C42" i="5"/>
  <c r="B42" i="5"/>
  <c r="A42" i="5"/>
  <c r="E41" i="5"/>
  <c r="F41" i="5" s="1"/>
  <c r="D41" i="5"/>
  <c r="C41" i="5"/>
  <c r="B41" i="5"/>
  <c r="A41" i="5"/>
  <c r="E40" i="5"/>
  <c r="F40" i="5" s="1"/>
  <c r="D40" i="5"/>
  <c r="C40" i="5"/>
  <c r="B40" i="5"/>
  <c r="A40" i="5"/>
  <c r="E39" i="5"/>
  <c r="F39" i="5" s="1"/>
  <c r="D39" i="5"/>
  <c r="C39" i="5"/>
  <c r="B39" i="5"/>
  <c r="A39" i="5"/>
  <c r="E38" i="5"/>
  <c r="F38" i="5" s="1"/>
  <c r="D38" i="5"/>
  <c r="C38" i="5"/>
  <c r="B38" i="5"/>
  <c r="A38" i="5"/>
  <c r="E37" i="5"/>
  <c r="F37" i="5" s="1"/>
  <c r="D37" i="5"/>
  <c r="C37" i="5"/>
  <c r="B37" i="5"/>
  <c r="A37" i="5"/>
  <c r="E36" i="5"/>
  <c r="F36" i="5" s="1"/>
  <c r="D36" i="5"/>
  <c r="C36" i="5"/>
  <c r="B36" i="5"/>
  <c r="A36" i="5"/>
  <c r="E35" i="5"/>
  <c r="F35" i="5" s="1"/>
  <c r="D35" i="5"/>
  <c r="C35" i="5"/>
  <c r="B35" i="5"/>
  <c r="A35" i="5"/>
  <c r="E34" i="5"/>
  <c r="F34" i="5" s="1"/>
  <c r="D34" i="5"/>
  <c r="C34" i="5"/>
  <c r="B34" i="5"/>
  <c r="A34" i="5"/>
  <c r="E33" i="5"/>
  <c r="F33" i="5" s="1"/>
  <c r="D33" i="5"/>
  <c r="C33" i="5"/>
  <c r="B33" i="5"/>
  <c r="A33" i="5"/>
  <c r="E32" i="5"/>
  <c r="F32" i="5" s="1"/>
  <c r="D32" i="5"/>
  <c r="C32" i="5"/>
  <c r="B32" i="5"/>
  <c r="A32" i="5"/>
  <c r="E31" i="5"/>
  <c r="F31" i="5" s="1"/>
  <c r="D31" i="5"/>
  <c r="C31" i="5"/>
  <c r="B31" i="5"/>
  <c r="A31" i="5"/>
  <c r="E30" i="5"/>
  <c r="F30" i="5" s="1"/>
  <c r="D30" i="5"/>
  <c r="C30" i="5"/>
  <c r="B30" i="5"/>
  <c r="A30" i="5"/>
  <c r="E29" i="5"/>
  <c r="F29" i="5" s="1"/>
  <c r="D29" i="5"/>
  <c r="C29" i="5"/>
  <c r="B29" i="5"/>
  <c r="A29" i="5"/>
  <c r="E28" i="5"/>
  <c r="F28" i="5" s="1"/>
  <c r="D28" i="5"/>
  <c r="C28" i="5"/>
  <c r="B28" i="5"/>
  <c r="A28" i="5"/>
  <c r="E27" i="5"/>
  <c r="F27" i="5" s="1"/>
  <c r="D27" i="5"/>
  <c r="C27" i="5"/>
  <c r="B27" i="5"/>
  <c r="A27" i="5"/>
  <c r="E26" i="5"/>
  <c r="F26" i="5" s="1"/>
  <c r="D26" i="5"/>
  <c r="C26" i="5"/>
  <c r="B26" i="5"/>
  <c r="A26" i="5"/>
  <c r="E25" i="5"/>
  <c r="F25" i="5" s="1"/>
  <c r="D25" i="5"/>
  <c r="C25" i="5"/>
  <c r="B25" i="5"/>
  <c r="A25" i="5"/>
  <c r="E24" i="5"/>
  <c r="F24" i="5" s="1"/>
  <c r="D24" i="5"/>
  <c r="C24" i="5"/>
  <c r="B24" i="5"/>
  <c r="A24" i="5"/>
  <c r="E23" i="5"/>
  <c r="F23" i="5" s="1"/>
  <c r="D23" i="5"/>
  <c r="C23" i="5"/>
  <c r="B23" i="5"/>
  <c r="A23" i="5"/>
  <c r="E22" i="5"/>
  <c r="F22" i="5" s="1"/>
  <c r="D22" i="5"/>
  <c r="C22" i="5"/>
  <c r="B22" i="5"/>
  <c r="A22" i="5"/>
  <c r="E21" i="5"/>
  <c r="F21" i="5" s="1"/>
  <c r="D21" i="5"/>
  <c r="C21" i="5"/>
  <c r="B21" i="5"/>
  <c r="A21" i="5"/>
  <c r="E20" i="5"/>
  <c r="F20" i="5" s="1"/>
  <c r="D20" i="5"/>
  <c r="C20" i="5"/>
  <c r="B20" i="5"/>
  <c r="A20" i="5"/>
  <c r="E19" i="5"/>
  <c r="F19" i="5" s="1"/>
  <c r="D19" i="5"/>
  <c r="C19" i="5"/>
  <c r="B19" i="5"/>
  <c r="A19" i="5"/>
  <c r="E18" i="5"/>
  <c r="F18" i="5" s="1"/>
  <c r="D18" i="5"/>
  <c r="C18" i="5"/>
  <c r="B18" i="5"/>
  <c r="A18" i="5"/>
  <c r="E17" i="5"/>
  <c r="F17" i="5" s="1"/>
  <c r="D17" i="5"/>
  <c r="C17" i="5"/>
  <c r="B17" i="5"/>
  <c r="A17" i="5"/>
  <c r="E16" i="5"/>
  <c r="F16" i="5" s="1"/>
  <c r="D16" i="5"/>
  <c r="C16" i="5"/>
  <c r="B16" i="5"/>
  <c r="A16" i="5"/>
  <c r="E15" i="5"/>
  <c r="F15" i="5" s="1"/>
  <c r="D15" i="5"/>
  <c r="C15" i="5"/>
  <c r="B15" i="5"/>
  <c r="A15" i="5"/>
  <c r="E14" i="5"/>
  <c r="F14" i="5" s="1"/>
  <c r="D14" i="5"/>
  <c r="C14" i="5"/>
  <c r="B14" i="5"/>
  <c r="A14" i="5"/>
  <c r="E13" i="5"/>
  <c r="F13" i="5" s="1"/>
  <c r="D13" i="5"/>
  <c r="C13" i="5"/>
  <c r="B13" i="5"/>
  <c r="A13" i="5"/>
  <c r="E12" i="5"/>
  <c r="F12" i="5" s="1"/>
  <c r="D12" i="5"/>
  <c r="C12" i="5"/>
  <c r="B12" i="5"/>
  <c r="A12" i="5"/>
  <c r="E11" i="5"/>
  <c r="F11" i="5" s="1"/>
  <c r="D11" i="5"/>
  <c r="C11" i="5"/>
  <c r="B11" i="5"/>
  <c r="A11" i="5"/>
  <c r="E10" i="5"/>
  <c r="F10" i="5" s="1"/>
  <c r="D10" i="5"/>
  <c r="C10" i="5"/>
  <c r="B10" i="5"/>
  <c r="A10" i="5"/>
  <c r="E9" i="5"/>
  <c r="F9" i="5" s="1"/>
  <c r="D9" i="5"/>
  <c r="C9" i="5"/>
  <c r="B9" i="5"/>
  <c r="A9" i="5"/>
  <c r="E8" i="5"/>
  <c r="F8" i="5" s="1"/>
  <c r="D8" i="5"/>
  <c r="C8" i="5"/>
  <c r="B8" i="5"/>
  <c r="A8" i="5"/>
  <c r="E7" i="5"/>
  <c r="F7" i="5" s="1"/>
  <c r="D7" i="5"/>
  <c r="C7" i="5"/>
  <c r="B7" i="5"/>
  <c r="A7" i="5"/>
  <c r="E6" i="5"/>
  <c r="F6" i="5" s="1"/>
  <c r="D6" i="5"/>
  <c r="C6" i="5"/>
  <c r="B6" i="5"/>
  <c r="A6" i="5"/>
  <c r="E5" i="5"/>
  <c r="F5" i="5" s="1"/>
  <c r="D5" i="5"/>
  <c r="C5" i="5"/>
  <c r="B5" i="5"/>
  <c r="A5" i="5"/>
  <c r="E4" i="5"/>
  <c r="F4" i="5" s="1"/>
  <c r="D4" i="5"/>
  <c r="C4" i="5"/>
  <c r="B4" i="5"/>
  <c r="A4" i="5"/>
  <c r="E3" i="5"/>
  <c r="F3" i="5" s="1"/>
  <c r="D3" i="5"/>
  <c r="C3" i="5"/>
  <c r="B3" i="5"/>
  <c r="A3" i="5"/>
  <c r="E2" i="5"/>
  <c r="F2" i="5" s="1"/>
  <c r="D2" i="5"/>
  <c r="C2" i="5"/>
  <c r="B2" i="5"/>
  <c r="A2" i="5"/>
  <c r="A180" i="4"/>
  <c r="A179" i="4"/>
  <c r="A178" i="4"/>
  <c r="A177" i="4"/>
  <c r="A176" i="4"/>
  <c r="A175" i="4"/>
  <c r="A174" i="4"/>
  <c r="A173" i="4"/>
  <c r="A172" i="4"/>
  <c r="A171" i="4"/>
  <c r="A170" i="4"/>
  <c r="A168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47" i="4"/>
  <c r="A146" i="4"/>
  <c r="A145" i="4"/>
  <c r="A144" i="4"/>
  <c r="A141" i="4"/>
  <c r="A140" i="4"/>
  <c r="A139" i="4"/>
  <c r="A138" i="4"/>
  <c r="A137" i="4"/>
  <c r="A136" i="4"/>
  <c r="A135" i="4"/>
  <c r="A134" i="4"/>
  <c r="A133" i="4"/>
  <c r="A132" i="4"/>
  <c r="A131" i="4"/>
  <c r="A129" i="4"/>
  <c r="A127" i="4"/>
  <c r="A126" i="4"/>
  <c r="A125" i="4"/>
  <c r="A124" i="4"/>
  <c r="A123" i="4"/>
  <c r="A122" i="4"/>
  <c r="A121" i="4"/>
  <c r="A120" i="4"/>
  <c r="A118" i="4"/>
  <c r="A117" i="4"/>
  <c r="A116" i="4"/>
  <c r="A115" i="4"/>
  <c r="A114" i="4"/>
  <c r="A108" i="4"/>
  <c r="A107" i="4"/>
  <c r="A106" i="4"/>
  <c r="A105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7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56" i="4"/>
  <c r="A55" i="4"/>
  <c r="A54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7" i="4"/>
  <c r="A25" i="4"/>
  <c r="A24" i="4"/>
  <c r="A23" i="4"/>
  <c r="A22" i="4"/>
  <c r="A21" i="4"/>
  <c r="A20" i="4"/>
  <c r="A19" i="4"/>
  <c r="A17" i="4"/>
  <c r="A16" i="4"/>
  <c r="A15" i="4"/>
  <c r="A14" i="4"/>
  <c r="A13" i="4"/>
  <c r="A12" i="4"/>
  <c r="A6" i="4"/>
  <c r="A5" i="4"/>
  <c r="A4" i="4"/>
  <c r="A134" i="3"/>
  <c r="A133" i="3"/>
  <c r="A132" i="3"/>
  <c r="A131" i="3"/>
  <c r="A130" i="3"/>
  <c r="A129" i="3"/>
  <c r="A128" i="3"/>
  <c r="A126" i="3"/>
  <c r="A125" i="3"/>
  <c r="A124" i="3"/>
  <c r="A122" i="3"/>
  <c r="A121" i="3"/>
  <c r="A118" i="3"/>
  <c r="A117" i="3"/>
  <c r="A116" i="3"/>
  <c r="A115" i="3"/>
  <c r="A114" i="3"/>
  <c r="A113" i="3"/>
  <c r="A112" i="3"/>
  <c r="A110" i="3"/>
  <c r="A109" i="3"/>
  <c r="A108" i="3"/>
  <c r="A106" i="3"/>
  <c r="A105" i="3"/>
  <c r="A102" i="3"/>
  <c r="A101" i="3"/>
  <c r="A100" i="3"/>
  <c r="A99" i="3"/>
  <c r="A98" i="3"/>
  <c r="A97" i="3"/>
  <c r="A96" i="3"/>
  <c r="A94" i="3"/>
  <c r="A93" i="3"/>
  <c r="A92" i="3"/>
  <c r="A91" i="3"/>
  <c r="A90" i="3"/>
  <c r="A89" i="3"/>
  <c r="A86" i="3"/>
  <c r="A85" i="3"/>
  <c r="A84" i="3"/>
  <c r="A83" i="3"/>
  <c r="A82" i="3"/>
  <c r="A81" i="3"/>
  <c r="A80" i="3"/>
  <c r="A78" i="3"/>
  <c r="A77" i="3"/>
  <c r="A76" i="3"/>
  <c r="A74" i="3"/>
  <c r="A73" i="3"/>
  <c r="A69" i="3"/>
  <c r="A68" i="3"/>
  <c r="A67" i="3"/>
  <c r="A66" i="3"/>
  <c r="A65" i="3"/>
  <c r="A64" i="3"/>
  <c r="A63" i="3"/>
  <c r="A62" i="3"/>
  <c r="A60" i="3"/>
  <c r="A59" i="3"/>
  <c r="A58" i="3"/>
  <c r="A56" i="3"/>
  <c r="A55" i="3"/>
  <c r="A52" i="3"/>
  <c r="A51" i="3"/>
  <c r="A50" i="3"/>
  <c r="A49" i="3"/>
  <c r="A48" i="3"/>
  <c r="A47" i="3"/>
  <c r="A46" i="3"/>
  <c r="A45" i="3"/>
  <c r="A43" i="3"/>
  <c r="A42" i="3"/>
  <c r="A41" i="3"/>
  <c r="A39" i="3"/>
  <c r="A38" i="3"/>
  <c r="A35" i="3"/>
  <c r="A34" i="3"/>
  <c r="A33" i="3"/>
  <c r="A32" i="3"/>
  <c r="A31" i="3"/>
  <c r="A30" i="3"/>
  <c r="A29" i="3"/>
  <c r="A28" i="3"/>
  <c r="A26" i="3"/>
  <c r="A25" i="3"/>
  <c r="A24" i="3"/>
  <c r="A22" i="3"/>
  <c r="A21" i="3"/>
  <c r="A18" i="3"/>
  <c r="A17" i="3"/>
  <c r="A16" i="3"/>
  <c r="A15" i="3"/>
  <c r="A14" i="3"/>
  <c r="A13" i="3"/>
  <c r="A12" i="3"/>
  <c r="A11" i="3"/>
  <c r="A9" i="3"/>
  <c r="A8" i="3"/>
  <c r="A7" i="3"/>
  <c r="A5" i="3"/>
  <c r="A4" i="3"/>
  <c r="A878" i="2"/>
  <c r="A877" i="2"/>
  <c r="A876" i="2"/>
  <c r="A875" i="2"/>
  <c r="A874" i="2"/>
  <c r="A873" i="2"/>
  <c r="A872" i="2"/>
  <c r="A871" i="2"/>
  <c r="A870" i="2"/>
  <c r="A869" i="2"/>
  <c r="E868" i="2"/>
  <c r="F868" i="2" s="1"/>
  <c r="A868" i="2"/>
  <c r="A867" i="2"/>
  <c r="A866" i="2"/>
  <c r="A864" i="2"/>
  <c r="A863" i="2"/>
  <c r="A862" i="2"/>
  <c r="A861" i="2"/>
  <c r="A860" i="2"/>
  <c r="A857" i="2"/>
  <c r="A856" i="2"/>
  <c r="A855" i="2"/>
  <c r="A854" i="2"/>
  <c r="A853" i="2"/>
  <c r="A852" i="2"/>
  <c r="A851" i="2"/>
  <c r="E850" i="2"/>
  <c r="F850" i="2" s="1"/>
  <c r="A850" i="2"/>
  <c r="A849" i="2"/>
  <c r="A848" i="2"/>
  <c r="A847" i="2"/>
  <c r="A846" i="2"/>
  <c r="A845" i="2"/>
  <c r="A843" i="2"/>
  <c r="A842" i="2"/>
  <c r="A841" i="2"/>
  <c r="A840" i="2"/>
  <c r="A839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3" i="2"/>
  <c r="A822" i="2"/>
  <c r="A821" i="2"/>
  <c r="A820" i="2"/>
  <c r="A819" i="2"/>
  <c r="A818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2" i="2"/>
  <c r="A801" i="2"/>
  <c r="A800" i="2"/>
  <c r="A799" i="2"/>
  <c r="A798" i="2"/>
  <c r="A797" i="2"/>
  <c r="A794" i="2"/>
  <c r="A793" i="2"/>
  <c r="A792" i="2"/>
  <c r="A791" i="2"/>
  <c r="A790" i="2"/>
  <c r="A789" i="2"/>
  <c r="A788" i="2"/>
  <c r="A787" i="2"/>
  <c r="A786" i="2"/>
  <c r="A785" i="2"/>
  <c r="A784" i="2"/>
  <c r="A782" i="2"/>
  <c r="A781" i="2"/>
  <c r="A780" i="2"/>
  <c r="A779" i="2"/>
  <c r="A778" i="2"/>
  <c r="A777" i="2"/>
  <c r="A776" i="2"/>
  <c r="A773" i="2"/>
  <c r="A772" i="2"/>
  <c r="A771" i="2"/>
  <c r="A770" i="2"/>
  <c r="A769" i="2"/>
  <c r="A768" i="2"/>
  <c r="A767" i="2"/>
  <c r="A766" i="2"/>
  <c r="A765" i="2"/>
  <c r="A764" i="2"/>
  <c r="A763" i="2"/>
  <c r="A761" i="2"/>
  <c r="A760" i="2"/>
  <c r="A759" i="2"/>
  <c r="A758" i="2"/>
  <c r="A757" i="2"/>
  <c r="A756" i="2"/>
  <c r="A755" i="2"/>
  <c r="A752" i="2"/>
  <c r="A751" i="2"/>
  <c r="A750" i="2"/>
  <c r="A749" i="2"/>
  <c r="A748" i="2"/>
  <c r="A747" i="2"/>
  <c r="A746" i="2"/>
  <c r="A745" i="2"/>
  <c r="A744" i="2"/>
  <c r="A743" i="2"/>
  <c r="A742" i="2"/>
  <c r="A740" i="2"/>
  <c r="A739" i="2"/>
  <c r="A738" i="2"/>
  <c r="A737" i="2"/>
  <c r="A736" i="2"/>
  <c r="A733" i="2"/>
  <c r="A732" i="2"/>
  <c r="A731" i="2"/>
  <c r="A730" i="2"/>
  <c r="A729" i="2"/>
  <c r="A728" i="2"/>
  <c r="A727" i="2"/>
  <c r="A726" i="2"/>
  <c r="A725" i="2"/>
  <c r="A724" i="2"/>
  <c r="A723" i="2"/>
  <c r="A721" i="2"/>
  <c r="A720" i="2"/>
  <c r="A719" i="2"/>
  <c r="A718" i="2"/>
  <c r="A717" i="2"/>
  <c r="A714" i="2"/>
  <c r="A713" i="2"/>
  <c r="A712" i="2"/>
  <c r="A711" i="2"/>
  <c r="A710" i="2"/>
  <c r="A709" i="2"/>
  <c r="A708" i="2"/>
  <c r="A707" i="2"/>
  <c r="A706" i="2"/>
  <c r="A705" i="2"/>
  <c r="A703" i="2"/>
  <c r="A702" i="2"/>
  <c r="A701" i="2"/>
  <c r="A700" i="2"/>
  <c r="A699" i="2"/>
  <c r="A698" i="2"/>
  <c r="A695" i="2"/>
  <c r="A694" i="2"/>
  <c r="A693" i="2"/>
  <c r="A692" i="2"/>
  <c r="A691" i="2"/>
  <c r="A690" i="2"/>
  <c r="A689" i="2"/>
  <c r="A688" i="2"/>
  <c r="A687" i="2"/>
  <c r="A686" i="2"/>
  <c r="A684" i="2"/>
  <c r="A683" i="2"/>
  <c r="A682" i="2"/>
  <c r="A681" i="2"/>
  <c r="A680" i="2"/>
  <c r="A679" i="2"/>
  <c r="A676" i="2"/>
  <c r="A675" i="2"/>
  <c r="A674" i="2"/>
  <c r="A673" i="2"/>
  <c r="A672" i="2"/>
  <c r="A671" i="2"/>
  <c r="A670" i="2"/>
  <c r="A669" i="2"/>
  <c r="A668" i="2"/>
  <c r="A666" i="2"/>
  <c r="A665" i="2"/>
  <c r="A664" i="2"/>
  <c r="A663" i="2"/>
  <c r="A662" i="2"/>
  <c r="A661" i="2"/>
  <c r="E661" i="2" s="1"/>
  <c r="F661" i="2" s="1"/>
  <c r="A660" i="2"/>
  <c r="A657" i="2"/>
  <c r="A656" i="2"/>
  <c r="A655" i="2"/>
  <c r="A654" i="2"/>
  <c r="A653" i="2"/>
  <c r="A652" i="2"/>
  <c r="A651" i="2"/>
  <c r="A650" i="2"/>
  <c r="A649" i="2"/>
  <c r="A647" i="2"/>
  <c r="A646" i="2"/>
  <c r="A645" i="2"/>
  <c r="A644" i="2"/>
  <c r="E643" i="2"/>
  <c r="F643" i="2" s="1"/>
  <c r="A643" i="2"/>
  <c r="A642" i="2"/>
  <c r="A641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1" i="2"/>
  <c r="A620" i="2"/>
  <c r="A619" i="2"/>
  <c r="A618" i="2"/>
  <c r="A617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7" i="2"/>
  <c r="A596" i="2"/>
  <c r="A595" i="2"/>
  <c r="A594" i="2"/>
  <c r="A593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4" i="2"/>
  <c r="A573" i="2"/>
  <c r="A572" i="2"/>
  <c r="A571" i="2"/>
  <c r="A570" i="2"/>
  <c r="A569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0" i="2"/>
  <c r="A549" i="2"/>
  <c r="A548" i="2"/>
  <c r="A547" i="2"/>
  <c r="A546" i="2"/>
  <c r="A545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7" i="2"/>
  <c r="A526" i="2"/>
  <c r="A525" i="2"/>
  <c r="A524" i="2"/>
  <c r="A523" i="2"/>
  <c r="A522" i="2"/>
  <c r="A521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3" i="2"/>
  <c r="A502" i="2"/>
  <c r="A501" i="2"/>
  <c r="A500" i="2"/>
  <c r="A499" i="2"/>
  <c r="A498" i="2"/>
  <c r="A497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1" i="2"/>
  <c r="E480" i="2"/>
  <c r="F480" i="2" s="1"/>
  <c r="A480" i="2"/>
  <c r="A479" i="2"/>
  <c r="A478" i="2"/>
  <c r="A477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1" i="2"/>
  <c r="A460" i="2"/>
  <c r="A459" i="2"/>
  <c r="A458" i="2"/>
  <c r="A457" i="2"/>
  <c r="A454" i="2"/>
  <c r="A453" i="2"/>
  <c r="A452" i="2"/>
  <c r="A451" i="2"/>
  <c r="A450" i="2"/>
  <c r="A449" i="2"/>
  <c r="A448" i="2"/>
  <c r="A447" i="2"/>
  <c r="A446" i="2"/>
  <c r="A445" i="2"/>
  <c r="A444" i="2"/>
  <c r="A442" i="2"/>
  <c r="A441" i="2"/>
  <c r="A440" i="2"/>
  <c r="A439" i="2"/>
  <c r="A438" i="2"/>
  <c r="A437" i="2"/>
  <c r="A434" i="2"/>
  <c r="A433" i="2"/>
  <c r="A432" i="2"/>
  <c r="A431" i="2"/>
  <c r="A430" i="2"/>
  <c r="A429" i="2"/>
  <c r="A428" i="2"/>
  <c r="A427" i="2"/>
  <c r="A426" i="2"/>
  <c r="A425" i="2"/>
  <c r="A424" i="2"/>
  <c r="A422" i="2"/>
  <c r="A421" i="2"/>
  <c r="A420" i="2"/>
  <c r="A419" i="2"/>
  <c r="A418" i="2"/>
  <c r="A417" i="2"/>
  <c r="A414" i="2"/>
  <c r="E414" i="2" s="1"/>
  <c r="F414" i="2" s="1"/>
  <c r="A413" i="2"/>
  <c r="A412" i="2"/>
  <c r="A411" i="2"/>
  <c r="A410" i="2"/>
  <c r="A409" i="2"/>
  <c r="A408" i="2"/>
  <c r="A407" i="2"/>
  <c r="A406" i="2"/>
  <c r="A405" i="2"/>
  <c r="A403" i="2"/>
  <c r="A402" i="2"/>
  <c r="A401" i="2"/>
  <c r="A400" i="2"/>
  <c r="A399" i="2"/>
  <c r="A398" i="2"/>
  <c r="A397" i="2"/>
  <c r="A394" i="2"/>
  <c r="A393" i="2"/>
  <c r="A392" i="2"/>
  <c r="A391" i="2"/>
  <c r="A390" i="2"/>
  <c r="A389" i="2"/>
  <c r="A388" i="2"/>
  <c r="A387" i="2"/>
  <c r="A386" i="2"/>
  <c r="A385" i="2"/>
  <c r="A383" i="2"/>
  <c r="A382" i="2"/>
  <c r="A381" i="2"/>
  <c r="A380" i="2"/>
  <c r="A379" i="2"/>
  <c r="A378" i="2"/>
  <c r="A377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8" i="2"/>
  <c r="A357" i="2"/>
  <c r="A356" i="2"/>
  <c r="A355" i="2"/>
  <c r="A354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5" i="2"/>
  <c r="A334" i="2"/>
  <c r="A333" i="2"/>
  <c r="A332" i="2"/>
  <c r="A331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3" i="2"/>
  <c r="A312" i="2"/>
  <c r="A311" i="2"/>
  <c r="A310" i="2"/>
  <c r="A309" i="2"/>
  <c r="A308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0" i="2"/>
  <c r="A289" i="2"/>
  <c r="A288" i="2"/>
  <c r="A287" i="2"/>
  <c r="A286" i="2"/>
  <c r="A285" i="2"/>
  <c r="A282" i="2"/>
  <c r="E282" i="2" s="1"/>
  <c r="F282" i="2" s="1"/>
  <c r="A281" i="2"/>
  <c r="A280" i="2"/>
  <c r="A279" i="2"/>
  <c r="A278" i="2"/>
  <c r="A277" i="2"/>
  <c r="A276" i="2"/>
  <c r="A275" i="2"/>
  <c r="A274" i="2"/>
  <c r="A273" i="2"/>
  <c r="A272" i="2"/>
  <c r="A271" i="2"/>
  <c r="A270" i="2"/>
  <c r="A268" i="2"/>
  <c r="A267" i="2"/>
  <c r="A266" i="2"/>
  <c r="A265" i="2"/>
  <c r="A264" i="2"/>
  <c r="A263" i="2"/>
  <c r="A262" i="2"/>
  <c r="A259" i="2"/>
  <c r="A258" i="2"/>
  <c r="A257" i="2"/>
  <c r="A256" i="2"/>
  <c r="A255" i="2"/>
  <c r="A254" i="2"/>
  <c r="A253" i="2"/>
  <c r="A252" i="2"/>
  <c r="E252" i="2" s="1"/>
  <c r="F252" i="2" s="1"/>
  <c r="A251" i="2"/>
  <c r="A250" i="2"/>
  <c r="A249" i="2"/>
  <c r="A248" i="2"/>
  <c r="A247" i="2"/>
  <c r="A245" i="2"/>
  <c r="A244" i="2"/>
  <c r="A243" i="2"/>
  <c r="A242" i="2"/>
  <c r="A241" i="2"/>
  <c r="A240" i="2"/>
  <c r="A239" i="2"/>
  <c r="E237" i="2"/>
  <c r="A235" i="2"/>
  <c r="A234" i="2"/>
  <c r="A233" i="2"/>
  <c r="A232" i="2"/>
  <c r="A231" i="2"/>
  <c r="A230" i="2"/>
  <c r="A229" i="2"/>
  <c r="A228" i="2"/>
  <c r="A227" i="2"/>
  <c r="A226" i="2"/>
  <c r="A225" i="2"/>
  <c r="A223" i="2"/>
  <c r="A222" i="2"/>
  <c r="A221" i="2"/>
  <c r="E221" i="2" s="1"/>
  <c r="F221" i="2" s="1"/>
  <c r="A220" i="2"/>
  <c r="A219" i="2"/>
  <c r="A216" i="2"/>
  <c r="A215" i="2"/>
  <c r="A214" i="2"/>
  <c r="A213" i="2"/>
  <c r="A212" i="2"/>
  <c r="A211" i="2"/>
  <c r="A210" i="2"/>
  <c r="A209" i="2"/>
  <c r="A208" i="2"/>
  <c r="A207" i="2"/>
  <c r="A206" i="2"/>
  <c r="A204" i="2"/>
  <c r="A203" i="2"/>
  <c r="A202" i="2"/>
  <c r="A201" i="2"/>
  <c r="A200" i="2"/>
  <c r="A197" i="2"/>
  <c r="A196" i="2"/>
  <c r="A195" i="2"/>
  <c r="A194" i="2"/>
  <c r="A193" i="2"/>
  <c r="A192" i="2"/>
  <c r="A191" i="2"/>
  <c r="A190" i="2"/>
  <c r="A189" i="2"/>
  <c r="A188" i="2"/>
  <c r="A186" i="2"/>
  <c r="A185" i="2"/>
  <c r="E184" i="2"/>
  <c r="F184" i="2" s="1"/>
  <c r="A184" i="2"/>
  <c r="A183" i="2"/>
  <c r="A182" i="2"/>
  <c r="A181" i="2"/>
  <c r="A178" i="2"/>
  <c r="A177" i="2"/>
  <c r="A176" i="2"/>
  <c r="A175" i="2"/>
  <c r="A174" i="2"/>
  <c r="A173" i="2"/>
  <c r="A172" i="2"/>
  <c r="A171" i="2"/>
  <c r="A170" i="2"/>
  <c r="A169" i="2"/>
  <c r="E167" i="2"/>
  <c r="F167" i="2" s="1"/>
  <c r="A167" i="2"/>
  <c r="A166" i="2"/>
  <c r="A165" i="2"/>
  <c r="A164" i="2"/>
  <c r="A163" i="2"/>
  <c r="A162" i="2"/>
  <c r="A159" i="2"/>
  <c r="A158" i="2"/>
  <c r="A157" i="2"/>
  <c r="A156" i="2"/>
  <c r="A155" i="2"/>
  <c r="A154" i="2"/>
  <c r="A153" i="2"/>
  <c r="A152" i="2"/>
  <c r="A151" i="2"/>
  <c r="A149" i="2"/>
  <c r="A148" i="2"/>
  <c r="A147" i="2"/>
  <c r="A146" i="2"/>
  <c r="A145" i="2"/>
  <c r="A144" i="2"/>
  <c r="A143" i="2"/>
  <c r="A140" i="2"/>
  <c r="A139" i="2"/>
  <c r="A138" i="2"/>
  <c r="A137" i="2"/>
  <c r="A136" i="2"/>
  <c r="A135" i="2"/>
  <c r="A134" i="2"/>
  <c r="A133" i="2"/>
  <c r="A132" i="2"/>
  <c r="A130" i="2"/>
  <c r="A129" i="2"/>
  <c r="A128" i="2"/>
  <c r="A127" i="2"/>
  <c r="A126" i="2"/>
  <c r="A125" i="2"/>
  <c r="A124" i="2"/>
  <c r="A120" i="2"/>
  <c r="A119" i="2"/>
  <c r="A118" i="2"/>
  <c r="A117" i="2"/>
  <c r="A116" i="2"/>
  <c r="A115" i="2"/>
  <c r="A114" i="2"/>
  <c r="A113" i="2"/>
  <c r="A112" i="2"/>
  <c r="A110" i="2"/>
  <c r="A109" i="2"/>
  <c r="A108" i="2"/>
  <c r="A107" i="2"/>
  <c r="A106" i="2"/>
  <c r="A103" i="2"/>
  <c r="A102" i="2"/>
  <c r="A101" i="2"/>
  <c r="A100" i="2"/>
  <c r="A99" i="2"/>
  <c r="A98" i="2"/>
  <c r="A97" i="2"/>
  <c r="A96" i="2"/>
  <c r="A95" i="2"/>
  <c r="A93" i="2"/>
  <c r="A92" i="2"/>
  <c r="A91" i="2"/>
  <c r="A90" i="2"/>
  <c r="A89" i="2"/>
  <c r="A85" i="2"/>
  <c r="A84" i="2"/>
  <c r="A83" i="2"/>
  <c r="A82" i="2"/>
  <c r="A81" i="2"/>
  <c r="A80" i="2"/>
  <c r="A79" i="2"/>
  <c r="A77" i="2"/>
  <c r="A76" i="2"/>
  <c r="A75" i="2"/>
  <c r="A74" i="2"/>
  <c r="A73" i="2"/>
  <c r="A72" i="2"/>
  <c r="A71" i="2"/>
  <c r="A67" i="2"/>
  <c r="A66" i="2"/>
  <c r="A65" i="2"/>
  <c r="A64" i="2"/>
  <c r="A63" i="2"/>
  <c r="A62" i="2"/>
  <c r="A61" i="2"/>
  <c r="A60" i="2"/>
  <c r="A59" i="2"/>
  <c r="A57" i="2"/>
  <c r="A56" i="2"/>
  <c r="A55" i="2"/>
  <c r="A54" i="2"/>
  <c r="A53" i="2"/>
  <c r="A52" i="2"/>
  <c r="A49" i="2"/>
  <c r="A48" i="2"/>
  <c r="A47" i="2"/>
  <c r="A46" i="2"/>
  <c r="A45" i="2"/>
  <c r="A44" i="2"/>
  <c r="A43" i="2"/>
  <c r="A41" i="2"/>
  <c r="A40" i="2"/>
  <c r="A39" i="2"/>
  <c r="A38" i="2"/>
  <c r="A37" i="2"/>
  <c r="A36" i="2"/>
  <c r="A33" i="2"/>
  <c r="A32" i="2"/>
  <c r="A31" i="2"/>
  <c r="A30" i="2"/>
  <c r="A29" i="2"/>
  <c r="A28" i="2"/>
  <c r="E28" i="2" s="1"/>
  <c r="F28" i="2" s="1"/>
  <c r="A27" i="2"/>
  <c r="A25" i="2"/>
  <c r="A24" i="2"/>
  <c r="A23" i="2"/>
  <c r="A22" i="2"/>
  <c r="A21" i="2"/>
  <c r="A20" i="2"/>
  <c r="A17" i="2"/>
  <c r="A16" i="2"/>
  <c r="A15" i="2"/>
  <c r="A14" i="2"/>
  <c r="A13" i="2"/>
  <c r="A11" i="2"/>
  <c r="A10" i="2"/>
  <c r="A9" i="2"/>
  <c r="E8" i="2"/>
  <c r="F8" i="2" s="1"/>
  <c r="A8" i="2"/>
  <c r="A7" i="2"/>
  <c r="A6" i="2"/>
  <c r="A5" i="2"/>
  <c r="A4" i="2"/>
  <c r="E57" i="4" l="1"/>
  <c r="E816" i="2"/>
  <c r="E685" i="2"/>
  <c r="F685" i="2" s="1"/>
  <c r="E443" i="2"/>
  <c r="F443" i="2" s="1"/>
  <c r="E142" i="4"/>
  <c r="E8" i="4"/>
  <c r="F8" i="4" s="1"/>
  <c r="E44" i="3"/>
  <c r="E741" i="2"/>
  <c r="F741" i="2" s="1"/>
  <c r="E456" i="2"/>
  <c r="E411" i="2"/>
  <c r="F411" i="2" s="1"/>
  <c r="E353" i="2"/>
  <c r="E51" i="2"/>
  <c r="E13" i="3"/>
  <c r="F13" i="3" s="1"/>
  <c r="E125" i="3"/>
  <c r="F125" i="3" s="1"/>
  <c r="E716" i="2"/>
  <c r="E583" i="2"/>
  <c r="F583" i="2" s="1"/>
  <c r="E198" i="2"/>
  <c r="E37" i="2"/>
  <c r="F37" i="2" s="1"/>
  <c r="E25" i="4"/>
  <c r="F25" i="4" s="1"/>
  <c r="E755" i="2"/>
  <c r="F755" i="2" s="1"/>
  <c r="E715" i="2"/>
  <c r="E495" i="2"/>
  <c r="E381" i="2"/>
  <c r="F381" i="2" s="1"/>
  <c r="E831" i="2"/>
  <c r="F831" i="2" s="1"/>
  <c r="E640" i="2"/>
  <c r="E496" i="2"/>
  <c r="E399" i="2"/>
  <c r="F399" i="2" s="1"/>
  <c r="E341" i="2"/>
  <c r="F341" i="2" s="1"/>
  <c r="E227" i="2"/>
  <c r="F227" i="2" s="1"/>
  <c r="E728" i="2"/>
  <c r="F728" i="2" s="1"/>
  <c r="E684" i="2"/>
  <c r="F684" i="2" s="1"/>
  <c r="E484" i="2"/>
  <c r="F484" i="2" s="1"/>
  <c r="E139" i="2"/>
  <c r="F139" i="2" s="1"/>
  <c r="E64" i="2"/>
  <c r="F64" i="2" s="1"/>
  <c r="E107" i="3"/>
  <c r="E865" i="2"/>
  <c r="F865" i="2" s="1"/>
  <c r="E781" i="2"/>
  <c r="F781" i="2" s="1"/>
  <c r="E519" i="2"/>
  <c r="E462" i="2"/>
  <c r="F462" i="2" s="1"/>
  <c r="E395" i="2"/>
  <c r="E361" i="2"/>
  <c r="F361" i="2" s="1"/>
  <c r="E67" i="4"/>
  <c r="F67" i="4" s="1"/>
  <c r="E123" i="3"/>
  <c r="E18" i="3"/>
  <c r="F18" i="3" s="1"/>
  <c r="E722" i="2"/>
  <c r="F722" i="2" s="1"/>
  <c r="E704" i="2"/>
  <c r="F704" i="2" s="1"/>
  <c r="E622" i="2"/>
  <c r="F622" i="2" s="1"/>
  <c r="E578" i="2"/>
  <c r="F578" i="2" s="1"/>
  <c r="E549" i="2"/>
  <c r="F549" i="2" s="1"/>
  <c r="E489" i="2"/>
  <c r="F489" i="2" s="1"/>
  <c r="E346" i="2"/>
  <c r="F346" i="2" s="1"/>
  <c r="E195" i="2"/>
  <c r="F195" i="2" s="1"/>
  <c r="E131" i="2"/>
  <c r="F131" i="2" s="1"/>
  <c r="E114" i="2"/>
  <c r="F114" i="2" s="1"/>
  <c r="E120" i="3"/>
  <c r="E104" i="3"/>
  <c r="E560" i="2"/>
  <c r="F560" i="2" s="1"/>
  <c r="E48" i="2"/>
  <c r="F48" i="2" s="1"/>
  <c r="E119" i="3"/>
  <c r="E575" i="2"/>
  <c r="F575" i="2" s="1"/>
  <c r="E514" i="2"/>
  <c r="F514" i="2" s="1"/>
  <c r="E357" i="2"/>
  <c r="F357" i="2" s="1"/>
  <c r="E283" i="2"/>
  <c r="E175" i="4"/>
  <c r="F175" i="4" s="1"/>
  <c r="E746" i="2"/>
  <c r="F746" i="2" s="1"/>
  <c r="E667" i="2"/>
  <c r="F667" i="2" s="1"/>
  <c r="E94" i="2"/>
  <c r="F94" i="2" s="1"/>
  <c r="E7" i="4"/>
  <c r="E105" i="3"/>
  <c r="F105" i="3" s="1"/>
  <c r="E32" i="3"/>
  <c r="F32" i="3" s="1"/>
  <c r="E796" i="2"/>
  <c r="E765" i="2"/>
  <c r="F765" i="2" s="1"/>
  <c r="E735" i="2"/>
  <c r="E621" i="2"/>
  <c r="F621" i="2" s="1"/>
  <c r="E607" i="2"/>
  <c r="F607" i="2" s="1"/>
  <c r="E180" i="2"/>
  <c r="E50" i="2"/>
  <c r="E15" i="2"/>
  <c r="F15" i="2" s="1"/>
  <c r="E88" i="3"/>
  <c r="E795" i="2"/>
  <c r="E734" i="2"/>
  <c r="E591" i="2"/>
  <c r="E358" i="2"/>
  <c r="F358" i="2" s="1"/>
  <c r="E194" i="2"/>
  <c r="F194" i="2" s="1"/>
  <c r="E652" i="2"/>
  <c r="F652" i="2" s="1"/>
  <c r="E372" i="2"/>
  <c r="F372" i="2" s="1"/>
  <c r="E225" i="2"/>
  <c r="F225" i="2" s="1"/>
  <c r="E859" i="2"/>
  <c r="E762" i="2"/>
  <c r="F762" i="2" s="1"/>
  <c r="E683" i="2"/>
  <c r="F683" i="2" s="1"/>
  <c r="E455" i="2"/>
  <c r="E423" i="2"/>
  <c r="F423" i="2" s="1"/>
  <c r="E78" i="2"/>
  <c r="F78" i="2" s="1"/>
  <c r="E168" i="2"/>
  <c r="F168" i="2" s="1"/>
  <c r="E238" i="2"/>
  <c r="E415" i="2"/>
  <c r="E466" i="2"/>
  <c r="F466" i="2" s="1"/>
  <c r="E627" i="2"/>
  <c r="F627" i="2" s="1"/>
  <c r="E696" i="2"/>
  <c r="E869" i="2"/>
  <c r="F869" i="2" s="1"/>
  <c r="E87" i="4"/>
  <c r="F87" i="4" s="1"/>
  <c r="E223" i="2"/>
  <c r="F223" i="2" s="1"/>
  <c r="E697" i="2"/>
  <c r="E26" i="3"/>
  <c r="F26" i="3" s="1"/>
  <c r="E134" i="2"/>
  <c r="F134" i="2" s="1"/>
  <c r="E224" i="2"/>
  <c r="F224" i="2" s="1"/>
  <c r="E822" i="2"/>
  <c r="F822" i="2" s="1"/>
  <c r="E154" i="4"/>
  <c r="F154" i="4" s="1"/>
  <c r="E84" i="2"/>
  <c r="F84" i="2" s="1"/>
  <c r="E402" i="2"/>
  <c r="F402" i="2" s="1"/>
  <c r="E49" i="4"/>
  <c r="F49" i="4" s="1"/>
  <c r="E438" i="2"/>
  <c r="F438" i="2" s="1"/>
  <c r="E614" i="2"/>
  <c r="F614" i="2" s="1"/>
  <c r="E753" i="2"/>
  <c r="E855" i="2"/>
  <c r="F855" i="2" s="1"/>
  <c r="E87" i="2"/>
  <c r="E334" i="2"/>
  <c r="F334" i="2" s="1"/>
  <c r="E454" i="2"/>
  <c r="F454" i="2" s="1"/>
  <c r="E807" i="2"/>
  <c r="F807" i="2" s="1"/>
  <c r="E36" i="4"/>
  <c r="F36" i="4" s="1"/>
  <c r="E172" i="4"/>
  <c r="F172" i="4" s="1"/>
  <c r="E826" i="2"/>
  <c r="F826" i="2" s="1"/>
  <c r="E106" i="2"/>
  <c r="F106" i="2" s="1"/>
  <c r="E274" i="2"/>
  <c r="F274" i="2" s="1"/>
  <c r="E321" i="2"/>
  <c r="F321" i="2" s="1"/>
  <c r="E20" i="4"/>
  <c r="F20" i="4" s="1"/>
  <c r="E174" i="4"/>
  <c r="F174" i="4" s="1"/>
  <c r="E23" i="2"/>
  <c r="F23" i="2" s="1"/>
  <c r="E58" i="2"/>
  <c r="F58" i="2" s="1"/>
  <c r="E233" i="2"/>
  <c r="F233" i="2" s="1"/>
  <c r="E264" i="2"/>
  <c r="F264" i="2" s="1"/>
  <c r="E278" i="2"/>
  <c r="F278" i="2" s="1"/>
  <c r="E295" i="2"/>
  <c r="F295" i="2" s="1"/>
  <c r="E310" i="2"/>
  <c r="F310" i="2" s="1"/>
  <c r="E507" i="2"/>
  <c r="F507" i="2" s="1"/>
  <c r="E523" i="2"/>
  <c r="F523" i="2" s="1"/>
  <c r="E573" i="2"/>
  <c r="F573" i="2" s="1"/>
  <c r="E708" i="2"/>
  <c r="F708" i="2" s="1"/>
  <c r="E20" i="3"/>
  <c r="E76" i="3"/>
  <c r="F76" i="3" s="1"/>
  <c r="E24" i="2"/>
  <c r="F24" i="2" s="1"/>
  <c r="E43" i="2"/>
  <c r="F43" i="2" s="1"/>
  <c r="E76" i="2"/>
  <c r="F76" i="2" s="1"/>
  <c r="E250" i="2"/>
  <c r="F250" i="2" s="1"/>
  <c r="E324" i="2"/>
  <c r="F324" i="2" s="1"/>
  <c r="E478" i="2"/>
  <c r="F478" i="2" s="1"/>
  <c r="E508" i="2"/>
  <c r="F508" i="2" s="1"/>
  <c r="E524" i="2"/>
  <c r="F524" i="2" s="1"/>
  <c r="E693" i="2"/>
  <c r="F693" i="2" s="1"/>
  <c r="E709" i="2"/>
  <c r="F709" i="2" s="1"/>
  <c r="E6" i="3"/>
  <c r="E57" i="3"/>
  <c r="E151" i="2"/>
  <c r="F151" i="2" s="1"/>
  <c r="E222" i="2"/>
  <c r="F222" i="2" s="1"/>
  <c r="E253" i="2"/>
  <c r="F253" i="2" s="1"/>
  <c r="E433" i="2"/>
  <c r="F433" i="2" s="1"/>
  <c r="E494" i="2"/>
  <c r="F494" i="2" s="1"/>
  <c r="E595" i="2"/>
  <c r="F595" i="2" s="1"/>
  <c r="E782" i="2"/>
  <c r="F782" i="2" s="1"/>
  <c r="E8" i="3"/>
  <c r="F8" i="3" s="1"/>
  <c r="E82" i="3"/>
  <c r="F82" i="3" s="1"/>
  <c r="E169" i="2"/>
  <c r="F169" i="2" s="1"/>
  <c r="E681" i="2"/>
  <c r="F681" i="2" s="1"/>
  <c r="E837" i="2"/>
  <c r="E169" i="4"/>
  <c r="E206" i="2"/>
  <c r="F206" i="2" s="1"/>
  <c r="E451" i="2"/>
  <c r="F451" i="2" s="1"/>
  <c r="E682" i="2"/>
  <c r="F682" i="2" s="1"/>
  <c r="E15" i="4"/>
  <c r="F15" i="4" s="1"/>
  <c r="E154" i="2"/>
  <c r="F154" i="2" s="1"/>
  <c r="E347" i="2"/>
  <c r="F347" i="2" s="1"/>
  <c r="E452" i="2"/>
  <c r="F452" i="2" s="1"/>
  <c r="E563" i="2"/>
  <c r="F563" i="2" s="1"/>
  <c r="E647" i="2"/>
  <c r="F647" i="2" s="1"/>
  <c r="E132" i="4"/>
  <c r="F132" i="4" s="1"/>
  <c r="E453" i="2"/>
  <c r="F453" i="2" s="1"/>
  <c r="E839" i="2"/>
  <c r="F839" i="2" s="1"/>
  <c r="E156" i="4"/>
  <c r="F156" i="4" s="1"/>
  <c r="E69" i="2"/>
  <c r="E119" i="2"/>
  <c r="F119" i="2" s="1"/>
  <c r="E349" i="2"/>
  <c r="F349" i="2" s="1"/>
  <c r="E439" i="2"/>
  <c r="F439" i="2" s="1"/>
  <c r="E632" i="2"/>
  <c r="F632" i="2" s="1"/>
  <c r="E825" i="2"/>
  <c r="F825" i="2" s="1"/>
  <c r="E157" i="4"/>
  <c r="F157" i="4" s="1"/>
  <c r="E105" i="2"/>
  <c r="E138" i="2"/>
  <c r="F138" i="2" s="1"/>
  <c r="E387" i="2"/>
  <c r="F387" i="2" s="1"/>
  <c r="E551" i="2"/>
  <c r="F551" i="2" s="1"/>
  <c r="E616" i="2"/>
  <c r="E808" i="2"/>
  <c r="F808" i="2" s="1"/>
  <c r="E173" i="4"/>
  <c r="F173" i="4" s="1"/>
  <c r="E71" i="2"/>
  <c r="F71" i="2" s="1"/>
  <c r="E307" i="2"/>
  <c r="E335" i="2"/>
  <c r="F335" i="2" s="1"/>
  <c r="E535" i="2"/>
  <c r="F535" i="2" s="1"/>
  <c r="E585" i="2"/>
  <c r="F585" i="2" s="1"/>
  <c r="E617" i="2"/>
  <c r="F617" i="2" s="1"/>
  <c r="E37" i="4"/>
  <c r="F37" i="4" s="1"/>
  <c r="E55" i="4"/>
  <c r="F55" i="4" s="1"/>
  <c r="E158" i="4"/>
  <c r="F158" i="4" s="1"/>
  <c r="E72" i="2"/>
  <c r="F72" i="2" s="1"/>
  <c r="E91" i="2"/>
  <c r="F91" i="2" s="1"/>
  <c r="E107" i="2"/>
  <c r="F107" i="2" s="1"/>
  <c r="E275" i="2"/>
  <c r="F275" i="2" s="1"/>
  <c r="E308" i="2"/>
  <c r="F308" i="2" s="1"/>
  <c r="E322" i="2"/>
  <c r="F322" i="2" s="1"/>
  <c r="E352" i="2"/>
  <c r="E603" i="2"/>
  <c r="F603" i="2" s="1"/>
  <c r="E740" i="2"/>
  <c r="F740" i="2" s="1"/>
  <c r="E774" i="2"/>
  <c r="E21" i="4"/>
  <c r="F21" i="4" s="1"/>
  <c r="E159" i="4"/>
  <c r="F159" i="4" s="1"/>
  <c r="E57" i="2"/>
  <c r="F57" i="2" s="1"/>
  <c r="E263" i="2"/>
  <c r="F263" i="2" s="1"/>
  <c r="E309" i="2"/>
  <c r="F309" i="2" s="1"/>
  <c r="E536" i="2"/>
  <c r="F536" i="2" s="1"/>
  <c r="E587" i="2"/>
  <c r="F587" i="2" s="1"/>
  <c r="E724" i="2"/>
  <c r="F724" i="2" s="1"/>
  <c r="E34" i="3"/>
  <c r="F34" i="3" s="1"/>
  <c r="E74" i="3"/>
  <c r="F74" i="3" s="1"/>
  <c r="E22" i="4"/>
  <c r="F22" i="4" s="1"/>
  <c r="E62" i="4"/>
  <c r="F62" i="4" s="1"/>
  <c r="E40" i="2"/>
  <c r="F40" i="2" s="1"/>
  <c r="E93" i="2"/>
  <c r="F93" i="2" s="1"/>
  <c r="E196" i="2"/>
  <c r="F196" i="2" s="1"/>
  <c r="E249" i="2"/>
  <c r="F249" i="2" s="1"/>
  <c r="E323" i="2"/>
  <c r="F323" i="2" s="1"/>
  <c r="E338" i="2"/>
  <c r="F338" i="2" s="1"/>
  <c r="E490" i="2"/>
  <c r="F490" i="2" s="1"/>
  <c r="E522" i="2"/>
  <c r="F522" i="2" s="1"/>
  <c r="E19" i="3"/>
  <c r="E75" i="3"/>
  <c r="E114" i="3"/>
  <c r="F114" i="3" s="1"/>
  <c r="E44" i="2"/>
  <c r="F44" i="2" s="1"/>
  <c r="E77" i="2"/>
  <c r="F77" i="2" s="1"/>
  <c r="E183" i="2"/>
  <c r="F183" i="2" s="1"/>
  <c r="E235" i="2"/>
  <c r="F235" i="2" s="1"/>
  <c r="E296" i="2"/>
  <c r="F296" i="2" s="1"/>
  <c r="E447" i="2"/>
  <c r="F447" i="2" s="1"/>
  <c r="E465" i="2"/>
  <c r="F465" i="2" s="1"/>
  <c r="E479" i="2"/>
  <c r="F479" i="2" s="1"/>
  <c r="E509" i="2"/>
  <c r="F509" i="2" s="1"/>
  <c r="E694" i="2"/>
  <c r="F694" i="2" s="1"/>
  <c r="E710" i="2"/>
  <c r="F710" i="2" s="1"/>
  <c r="E40" i="3"/>
  <c r="E9" i="2"/>
  <c r="F9" i="2" s="1"/>
  <c r="E380" i="2"/>
  <c r="F380" i="2" s="1"/>
  <c r="E662" i="2"/>
  <c r="F662" i="2" s="1"/>
  <c r="E851" i="2"/>
  <c r="F851" i="2" s="1"/>
  <c r="E69" i="4"/>
  <c r="F69" i="4" s="1"/>
  <c r="E133" i="2"/>
  <c r="F133" i="2" s="1"/>
  <c r="E628" i="2"/>
  <c r="F628" i="2" s="1"/>
  <c r="E83" i="3"/>
  <c r="F83" i="3" s="1"/>
  <c r="E70" i="4"/>
  <c r="F70" i="4" s="1"/>
  <c r="E153" i="2"/>
  <c r="F153" i="2" s="1"/>
  <c r="E401" i="2"/>
  <c r="F401" i="2" s="1"/>
  <c r="E467" i="2"/>
  <c r="F467" i="2" s="1"/>
  <c r="E838" i="2"/>
  <c r="E118" i="2"/>
  <c r="F118" i="2" s="1"/>
  <c r="E365" i="2"/>
  <c r="F365" i="2" s="1"/>
  <c r="E823" i="2"/>
  <c r="F823" i="2" s="1"/>
  <c r="E170" i="4"/>
  <c r="F170" i="4" s="1"/>
  <c r="E403" i="2"/>
  <c r="F403" i="2" s="1"/>
  <c r="E666" i="2"/>
  <c r="F666" i="2" s="1"/>
  <c r="E824" i="2"/>
  <c r="F824" i="2" s="1"/>
  <c r="E171" i="4"/>
  <c r="F171" i="4" s="1"/>
  <c r="E104" i="2"/>
  <c r="E289" i="2"/>
  <c r="F289" i="2" s="1"/>
  <c r="E404" i="2"/>
  <c r="F404" i="2" s="1"/>
  <c r="E615" i="2"/>
  <c r="E754" i="2"/>
  <c r="E840" i="2"/>
  <c r="F840" i="2" s="1"/>
  <c r="E116" i="4"/>
  <c r="F116" i="4" s="1"/>
  <c r="E70" i="2"/>
  <c r="E290" i="2"/>
  <c r="F290" i="2" s="1"/>
  <c r="E422" i="2"/>
  <c r="F422" i="2" s="1"/>
  <c r="E789" i="2"/>
  <c r="F789" i="2" s="1"/>
  <c r="E129" i="3"/>
  <c r="F129" i="3" s="1"/>
  <c r="E120" i="2"/>
  <c r="F120" i="2" s="1"/>
  <c r="E388" i="2"/>
  <c r="F388" i="2" s="1"/>
  <c r="E602" i="2"/>
  <c r="F602" i="2" s="1"/>
  <c r="E117" i="4"/>
  <c r="F117" i="4" s="1"/>
  <c r="E336" i="2"/>
  <c r="F336" i="2" s="1"/>
  <c r="E520" i="2"/>
  <c r="E586" i="2"/>
  <c r="F586" i="2" s="1"/>
  <c r="E723" i="2"/>
  <c r="F723" i="2" s="1"/>
  <c r="E91" i="3"/>
  <c r="E92" i="2"/>
  <c r="F92" i="2" s="1"/>
  <c r="E294" i="2"/>
  <c r="F294" i="2" s="1"/>
  <c r="E337" i="2"/>
  <c r="F337" i="2" s="1"/>
  <c r="E521" i="2"/>
  <c r="F521" i="2" s="1"/>
  <c r="E706" i="2"/>
  <c r="F706" i="2" s="1"/>
  <c r="E775" i="2"/>
  <c r="E53" i="3"/>
  <c r="E45" i="2"/>
  <c r="F45" i="2" s="1"/>
  <c r="E236" i="2"/>
  <c r="E251" i="2"/>
  <c r="F251" i="2" s="1"/>
  <c r="E265" i="2"/>
  <c r="F265" i="2" s="1"/>
  <c r="E281" i="2"/>
  <c r="F281" i="2" s="1"/>
  <c r="E397" i="2"/>
  <c r="F397" i="2" s="1"/>
  <c r="E493" i="2"/>
  <c r="F493" i="2" s="1"/>
  <c r="E678" i="2"/>
  <c r="E711" i="2"/>
  <c r="F711" i="2" s="1"/>
  <c r="E7" i="3"/>
  <c r="F7" i="3" s="1"/>
  <c r="E159" i="2"/>
  <c r="F159" i="2" s="1"/>
  <c r="E207" i="2"/>
  <c r="F207" i="2" s="1"/>
  <c r="E268" i="2"/>
  <c r="F268" i="2" s="1"/>
  <c r="E371" i="2"/>
  <c r="F371" i="2" s="1"/>
  <c r="E160" i="4"/>
  <c r="F160" i="4" s="1"/>
  <c r="E79" i="2"/>
  <c r="F79" i="2" s="1"/>
  <c r="E240" i="2"/>
  <c r="F240" i="2" s="1"/>
  <c r="E390" i="2"/>
  <c r="F390" i="2" s="1"/>
  <c r="E424" i="2"/>
  <c r="F424" i="2" s="1"/>
  <c r="E500" i="2"/>
  <c r="F500" i="2" s="1"/>
  <c r="E546" i="2"/>
  <c r="F546" i="2" s="1"/>
  <c r="E668" i="2"/>
  <c r="F668" i="2" s="1"/>
  <c r="E747" i="2"/>
  <c r="F747" i="2" s="1"/>
  <c r="E810" i="2"/>
  <c r="F810" i="2" s="1"/>
  <c r="E4" i="4"/>
  <c r="F4" i="4" s="1"/>
  <c r="E209" i="2"/>
  <c r="F209" i="2" s="1"/>
  <c r="E241" i="2"/>
  <c r="F241" i="2" s="1"/>
  <c r="E501" i="2"/>
  <c r="F501" i="2" s="1"/>
  <c r="E590" i="2"/>
  <c r="F590" i="2" s="1"/>
  <c r="E748" i="2"/>
  <c r="F748" i="2" s="1"/>
  <c r="E5" i="4"/>
  <c r="F5" i="4" s="1"/>
  <c r="E128" i="4"/>
  <c r="E32" i="2"/>
  <c r="F32" i="2" s="1"/>
  <c r="E49" i="2"/>
  <c r="F49" i="2" s="1"/>
  <c r="E178" i="2"/>
  <c r="F178" i="2" s="1"/>
  <c r="E210" i="2"/>
  <c r="F210" i="2" s="1"/>
  <c r="E226" i="2"/>
  <c r="F226" i="2" s="1"/>
  <c r="E345" i="2"/>
  <c r="F345" i="2" s="1"/>
  <c r="E373" i="2"/>
  <c r="F373" i="2" s="1"/>
  <c r="E488" i="2"/>
  <c r="F488" i="2" s="1"/>
  <c r="E502" i="2"/>
  <c r="F502" i="2" s="1"/>
  <c r="E548" i="2"/>
  <c r="F548" i="2" s="1"/>
  <c r="E636" i="2"/>
  <c r="F636" i="2" s="1"/>
  <c r="E779" i="2"/>
  <c r="F779" i="2" s="1"/>
  <c r="E49" i="3"/>
  <c r="F49" i="3" s="1"/>
  <c r="E121" i="3"/>
  <c r="F121" i="3" s="1"/>
  <c r="E6" i="4"/>
  <c r="E83" i="4"/>
  <c r="F83" i="4" s="1"/>
  <c r="E99" i="4"/>
  <c r="F99" i="4" s="1"/>
  <c r="E33" i="2"/>
  <c r="F33" i="2" s="1"/>
  <c r="E130" i="2"/>
  <c r="F130" i="2" s="1"/>
  <c r="E165" i="2"/>
  <c r="F165" i="2" s="1"/>
  <c r="E360" i="2"/>
  <c r="F360" i="2" s="1"/>
  <c r="E374" i="2"/>
  <c r="F374" i="2" s="1"/>
  <c r="E410" i="2"/>
  <c r="F410" i="2" s="1"/>
  <c r="E533" i="2"/>
  <c r="F533" i="2" s="1"/>
  <c r="E561" i="2"/>
  <c r="F561" i="2" s="1"/>
  <c r="E780" i="2"/>
  <c r="F780" i="2" s="1"/>
  <c r="E89" i="3"/>
  <c r="F89" i="3" s="1"/>
  <c r="E122" i="3"/>
  <c r="F122" i="3" s="1"/>
  <c r="E84" i="4"/>
  <c r="F84" i="4" s="1"/>
  <c r="E100" i="4"/>
  <c r="F100" i="4" s="1"/>
  <c r="E239" i="2"/>
  <c r="F239" i="2" s="1"/>
  <c r="E389" i="2"/>
  <c r="F389" i="2" s="1"/>
  <c r="E440" i="2"/>
  <c r="F440" i="2" s="1"/>
  <c r="E604" i="2"/>
  <c r="F604" i="2" s="1"/>
  <c r="E809" i="2"/>
  <c r="F809" i="2" s="1"/>
  <c r="E64" i="3"/>
  <c r="F64" i="3" s="1"/>
  <c r="E134" i="3"/>
  <c r="F134" i="3" s="1"/>
  <c r="E63" i="4"/>
  <c r="F63" i="4" s="1"/>
  <c r="E96" i="4"/>
  <c r="F96" i="4" s="1"/>
  <c r="E138" i="4"/>
  <c r="F138" i="4" s="1"/>
  <c r="E62" i="2"/>
  <c r="F62" i="2" s="1"/>
  <c r="E208" i="2"/>
  <c r="F208" i="2" s="1"/>
  <c r="E255" i="2"/>
  <c r="F255" i="2" s="1"/>
  <c r="E441" i="2"/>
  <c r="F441" i="2" s="1"/>
  <c r="E793" i="2"/>
  <c r="F793" i="2" s="1"/>
  <c r="E65" i="3"/>
  <c r="F65" i="3" s="1"/>
  <c r="E97" i="4"/>
  <c r="F97" i="4" s="1"/>
  <c r="E139" i="4"/>
  <c r="F139" i="4" s="1"/>
  <c r="E161" i="4"/>
  <c r="F161" i="4" s="1"/>
  <c r="E425" i="2"/>
  <c r="F425" i="2" s="1"/>
  <c r="E515" i="2"/>
  <c r="F515" i="2" s="1"/>
  <c r="E547" i="2"/>
  <c r="F547" i="2" s="1"/>
  <c r="E669" i="2"/>
  <c r="F669" i="2" s="1"/>
  <c r="E811" i="2"/>
  <c r="F811" i="2" s="1"/>
  <c r="E48" i="3"/>
  <c r="F48" i="3" s="1"/>
  <c r="E66" i="3"/>
  <c r="F66" i="3" s="1"/>
  <c r="E812" i="2"/>
  <c r="F812" i="2" s="1"/>
  <c r="E36" i="2"/>
  <c r="F36" i="2" s="1"/>
  <c r="E181" i="2"/>
  <c r="F181" i="2" s="1"/>
  <c r="E212" i="2"/>
  <c r="F212" i="2" s="1"/>
  <c r="E302" i="2"/>
  <c r="F302" i="2" s="1"/>
  <c r="E318" i="2"/>
  <c r="F318" i="2" s="1"/>
  <c r="E394" i="2"/>
  <c r="F394" i="2" s="1"/>
  <c r="E461" i="2"/>
  <c r="F461" i="2" s="1"/>
  <c r="E474" i="2"/>
  <c r="F474" i="2" s="1"/>
  <c r="E534" i="2"/>
  <c r="F534" i="2" s="1"/>
  <c r="E562" i="2"/>
  <c r="F562" i="2" s="1"/>
  <c r="E608" i="2"/>
  <c r="F608" i="2" s="1"/>
  <c r="E689" i="2"/>
  <c r="F689" i="2" s="1"/>
  <c r="E736" i="2"/>
  <c r="F736" i="2" s="1"/>
  <c r="E797" i="2"/>
  <c r="F797" i="2" s="1"/>
  <c r="E33" i="3"/>
  <c r="F33" i="3" s="1"/>
  <c r="E106" i="3"/>
  <c r="F106" i="3" s="1"/>
  <c r="E85" i="4"/>
  <c r="F85" i="4" s="1"/>
  <c r="E16" i="2"/>
  <c r="F16" i="2" s="1"/>
  <c r="E100" i="2"/>
  <c r="F100" i="2" s="1"/>
  <c r="E182" i="2"/>
  <c r="F182" i="2" s="1"/>
  <c r="E303" i="2"/>
  <c r="F303" i="2" s="1"/>
  <c r="E690" i="2"/>
  <c r="F690" i="2" s="1"/>
  <c r="E752" i="2"/>
  <c r="F752" i="2" s="1"/>
  <c r="E766" i="2"/>
  <c r="F766" i="2" s="1"/>
  <c r="E798" i="2"/>
  <c r="F798" i="2" s="1"/>
  <c r="E68" i="4"/>
  <c r="F68" i="4" s="1"/>
  <c r="E86" i="4"/>
  <c r="F86" i="4" s="1"/>
  <c r="E105" i="4"/>
  <c r="F105" i="4" s="1"/>
  <c r="E92" i="3"/>
  <c r="F92" i="3" s="1"/>
  <c r="E71" i="4"/>
  <c r="F71" i="4" s="1"/>
  <c r="E176" i="4"/>
  <c r="F176" i="4" s="1"/>
  <c r="E4" i="2"/>
  <c r="F4" i="2" s="1"/>
  <c r="E213" i="2"/>
  <c r="F213" i="2" s="1"/>
  <c r="E270" i="2"/>
  <c r="F270" i="2" s="1"/>
  <c r="E426" i="2"/>
  <c r="F426" i="2" s="1"/>
  <c r="E596" i="2"/>
  <c r="F596" i="2" s="1"/>
  <c r="E769" i="2"/>
  <c r="F769" i="2" s="1"/>
  <c r="E846" i="2"/>
  <c r="F846" i="2" s="1"/>
  <c r="E875" i="2"/>
  <c r="F875" i="2" s="1"/>
  <c r="E59" i="3"/>
  <c r="F59" i="3" s="1"/>
  <c r="E125" i="4"/>
  <c r="F125" i="4" s="1"/>
  <c r="E5" i="2"/>
  <c r="F5" i="2" s="1"/>
  <c r="E52" i="2"/>
  <c r="F52" i="2" s="1"/>
  <c r="E427" i="2"/>
  <c r="F427" i="2" s="1"/>
  <c r="E756" i="2"/>
  <c r="F756" i="2" s="1"/>
  <c r="E45" i="3"/>
  <c r="F45" i="3" s="1"/>
  <c r="E27" i="4"/>
  <c r="F27" i="4" s="1"/>
  <c r="E144" i="4"/>
  <c r="F144" i="4" s="1"/>
  <c r="E21" i="2"/>
  <c r="F21" i="2" s="1"/>
  <c r="E38" i="2"/>
  <c r="F38" i="2" s="1"/>
  <c r="E53" i="2"/>
  <c r="F53" i="2" s="1"/>
  <c r="E65" i="2"/>
  <c r="F65" i="2" s="1"/>
  <c r="E112" i="2"/>
  <c r="F112" i="2" s="1"/>
  <c r="E127" i="2"/>
  <c r="F127" i="2" s="1"/>
  <c r="E141" i="2"/>
  <c r="E156" i="2"/>
  <c r="F156" i="2" s="1"/>
  <c r="E187" i="2"/>
  <c r="F187" i="2" s="1"/>
  <c r="E199" i="2"/>
  <c r="E214" i="2"/>
  <c r="F214" i="2" s="1"/>
  <c r="E228" i="2"/>
  <c r="F228" i="2" s="1"/>
  <c r="E258" i="2"/>
  <c r="F258" i="2" s="1"/>
  <c r="E286" i="2"/>
  <c r="F286" i="2" s="1"/>
  <c r="E315" i="2"/>
  <c r="F315" i="2" s="1"/>
  <c r="E328" i="2"/>
  <c r="F328" i="2" s="1"/>
  <c r="E383" i="2"/>
  <c r="F383" i="2" s="1"/>
  <c r="E444" i="2"/>
  <c r="F444" i="2" s="1"/>
  <c r="E471" i="2"/>
  <c r="F471" i="2" s="1"/>
  <c r="E485" i="2"/>
  <c r="F485" i="2" s="1"/>
  <c r="E541" i="2"/>
  <c r="F541" i="2" s="1"/>
  <c r="E571" i="2"/>
  <c r="F571" i="2" s="1"/>
  <c r="E598" i="2"/>
  <c r="F598" i="2" s="1"/>
  <c r="E611" i="2"/>
  <c r="F611" i="2" s="1"/>
  <c r="E655" i="2"/>
  <c r="F655" i="2" s="1"/>
  <c r="E671" i="2"/>
  <c r="F671" i="2" s="1"/>
  <c r="E701" i="2"/>
  <c r="F701" i="2" s="1"/>
  <c r="E729" i="2"/>
  <c r="F729" i="2" s="1"/>
  <c r="E817" i="2"/>
  <c r="E832" i="2"/>
  <c r="F832" i="2" s="1"/>
  <c r="E877" i="2"/>
  <c r="F877" i="2" s="1"/>
  <c r="E30" i="3"/>
  <c r="F30" i="3" s="1"/>
  <c r="E61" i="3"/>
  <c r="E79" i="3"/>
  <c r="E95" i="3"/>
  <c r="E110" i="3"/>
  <c r="F110" i="3" s="1"/>
  <c r="E28" i="4"/>
  <c r="E42" i="4"/>
  <c r="F42" i="4" s="1"/>
  <c r="E74" i="4"/>
  <c r="F74" i="4" s="1"/>
  <c r="E90" i="4"/>
  <c r="F90" i="4" s="1"/>
  <c r="E109" i="4"/>
  <c r="E127" i="4"/>
  <c r="F127" i="4" s="1"/>
  <c r="E145" i="4"/>
  <c r="F145" i="4" s="1"/>
  <c r="E845" i="2"/>
  <c r="F845" i="2" s="1"/>
  <c r="E58" i="3"/>
  <c r="F58" i="3" s="1"/>
  <c r="E108" i="3"/>
  <c r="F108" i="3" s="1"/>
  <c r="E56" i="4"/>
  <c r="E124" i="4"/>
  <c r="F124" i="4" s="1"/>
  <c r="E162" i="4"/>
  <c r="F162" i="4" s="1"/>
  <c r="E17" i="2"/>
  <c r="F17" i="2" s="1"/>
  <c r="E80" i="2"/>
  <c r="F80" i="2" s="1"/>
  <c r="E125" i="2"/>
  <c r="F125" i="2" s="1"/>
  <c r="E170" i="2"/>
  <c r="F170" i="2" s="1"/>
  <c r="E185" i="2"/>
  <c r="F185" i="2" s="1"/>
  <c r="E442" i="2"/>
  <c r="F442" i="2" s="1"/>
  <c r="E653" i="2"/>
  <c r="F653" i="2" s="1"/>
  <c r="E14" i="3"/>
  <c r="F14" i="3" s="1"/>
  <c r="E93" i="3"/>
  <c r="F93" i="3" s="1"/>
  <c r="E177" i="4"/>
  <c r="F177" i="4" s="1"/>
  <c r="E155" i="2"/>
  <c r="F155" i="2" s="1"/>
  <c r="E368" i="2"/>
  <c r="F368" i="2" s="1"/>
  <c r="E412" i="2"/>
  <c r="F412" i="2" s="1"/>
  <c r="E654" i="2"/>
  <c r="F654" i="2" s="1"/>
  <c r="E742" i="2"/>
  <c r="F742" i="2" s="1"/>
  <c r="E876" i="2"/>
  <c r="F876" i="2" s="1"/>
  <c r="E60" i="3"/>
  <c r="F60" i="3" s="1"/>
  <c r="E12" i="4"/>
  <c r="F12" i="4" s="1"/>
  <c r="E39" i="2"/>
  <c r="F39" i="2" s="1"/>
  <c r="E54" i="2"/>
  <c r="F54" i="2" s="1"/>
  <c r="E97" i="2"/>
  <c r="F97" i="2" s="1"/>
  <c r="E128" i="2"/>
  <c r="F128" i="2" s="1"/>
  <c r="E142" i="2"/>
  <c r="E157" i="2"/>
  <c r="F157" i="2" s="1"/>
  <c r="E188" i="2"/>
  <c r="F188" i="2" s="1"/>
  <c r="E200" i="2"/>
  <c r="F200" i="2" s="1"/>
  <c r="E245" i="2"/>
  <c r="F245" i="2" s="1"/>
  <c r="E273" i="2"/>
  <c r="F273" i="2" s="1"/>
  <c r="E300" i="2"/>
  <c r="F300" i="2" s="1"/>
  <c r="E316" i="2"/>
  <c r="F316" i="2" s="1"/>
  <c r="E329" i="2"/>
  <c r="E356" i="2"/>
  <c r="F356" i="2" s="1"/>
  <c r="E413" i="2"/>
  <c r="F413" i="2" s="1"/>
  <c r="E428" i="2"/>
  <c r="F428" i="2" s="1"/>
  <c r="E472" i="2"/>
  <c r="F472" i="2" s="1"/>
  <c r="E486" i="2"/>
  <c r="F486" i="2" s="1"/>
  <c r="E542" i="2"/>
  <c r="F542" i="2" s="1"/>
  <c r="E584" i="2"/>
  <c r="F584" i="2" s="1"/>
  <c r="E641" i="2"/>
  <c r="F641" i="2" s="1"/>
  <c r="E656" i="2"/>
  <c r="F656" i="2" s="1"/>
  <c r="E702" i="2"/>
  <c r="F702" i="2" s="1"/>
  <c r="E717" i="2"/>
  <c r="F717" i="2" s="1"/>
  <c r="E802" i="2"/>
  <c r="F802" i="2" s="1"/>
  <c r="E818" i="2"/>
  <c r="F818" i="2" s="1"/>
  <c r="E833" i="2"/>
  <c r="F833" i="2" s="1"/>
  <c r="E863" i="2"/>
  <c r="F863" i="2" s="1"/>
  <c r="E31" i="3"/>
  <c r="F31" i="3" s="1"/>
  <c r="E46" i="3"/>
  <c r="F46" i="3" s="1"/>
  <c r="E80" i="3"/>
  <c r="F80" i="3" s="1"/>
  <c r="E96" i="3"/>
  <c r="F96" i="3" s="1"/>
  <c r="E29" i="4"/>
  <c r="F29" i="4" s="1"/>
  <c r="E58" i="4"/>
  <c r="F58" i="4" s="1"/>
  <c r="E75" i="4"/>
  <c r="F75" i="4" s="1"/>
  <c r="E91" i="4"/>
  <c r="F91" i="4" s="1"/>
  <c r="E110" i="4"/>
  <c r="F110" i="4" s="1"/>
  <c r="E768" i="2"/>
  <c r="F768" i="2" s="1"/>
  <c r="E77" i="3"/>
  <c r="F77" i="3" s="1"/>
  <c r="E124" i="3"/>
  <c r="F124" i="3" s="1"/>
  <c r="E106" i="4"/>
  <c r="F106" i="4" s="1"/>
  <c r="E141" i="4"/>
  <c r="F141" i="4" s="1"/>
  <c r="E242" i="2"/>
  <c r="F242" i="2" s="1"/>
  <c r="E510" i="2"/>
  <c r="F510" i="2" s="1"/>
  <c r="E670" i="2"/>
  <c r="F670" i="2" s="1"/>
  <c r="E109" i="3"/>
  <c r="F109" i="3" s="1"/>
  <c r="E20" i="2"/>
  <c r="F20" i="2" s="1"/>
  <c r="E140" i="2"/>
  <c r="F140" i="2" s="1"/>
  <c r="E171" i="2"/>
  <c r="F171" i="2" s="1"/>
  <c r="E610" i="2"/>
  <c r="F610" i="2" s="1"/>
  <c r="E94" i="3"/>
  <c r="F94" i="3" s="1"/>
  <c r="E178" i="4"/>
  <c r="F178" i="4" s="1"/>
  <c r="E113" i="4"/>
  <c r="F113" i="4" s="1"/>
  <c r="E163" i="4"/>
  <c r="F163" i="4" s="1"/>
  <c r="E150" i="4"/>
  <c r="F150" i="4" s="1"/>
  <c r="E121" i="4"/>
  <c r="F121" i="4" s="1"/>
  <c r="E108" i="4"/>
  <c r="F108" i="4" s="1"/>
  <c r="E26" i="4"/>
  <c r="E116" i="3"/>
  <c r="F116" i="3" s="1"/>
  <c r="E103" i="3"/>
  <c r="E78" i="3"/>
  <c r="F78" i="3" s="1"/>
  <c r="E847" i="2"/>
  <c r="F847" i="2" s="1"/>
  <c r="E794" i="2"/>
  <c r="F794" i="2" s="1"/>
  <c r="E648" i="2"/>
  <c r="F648" i="2" s="1"/>
  <c r="E537" i="2"/>
  <c r="F537" i="2" s="1"/>
  <c r="E526" i="2"/>
  <c r="F526" i="2" s="1"/>
  <c r="E503" i="2"/>
  <c r="F503" i="2" s="1"/>
  <c r="E435" i="2"/>
  <c r="E330" i="2"/>
  <c r="E317" i="2"/>
  <c r="F317" i="2" s="1"/>
  <c r="E269" i="2"/>
  <c r="F269" i="2" s="1"/>
  <c r="E234" i="2"/>
  <c r="F234" i="2" s="1"/>
  <c r="E197" i="2"/>
  <c r="F197" i="2" s="1"/>
  <c r="E172" i="2"/>
  <c r="F172" i="2" s="1"/>
  <c r="E161" i="2"/>
  <c r="E122" i="2"/>
  <c r="E111" i="2"/>
  <c r="F111" i="2" s="1"/>
  <c r="E34" i="2"/>
  <c r="E19" i="2"/>
  <c r="E167" i="4"/>
  <c r="E79" i="4"/>
  <c r="F79" i="4" s="1"/>
  <c r="E52" i="4"/>
  <c r="E11" i="4"/>
  <c r="E85" i="3"/>
  <c r="F85" i="3" s="1"/>
  <c r="E867" i="2"/>
  <c r="F867" i="2" s="1"/>
  <c r="E814" i="2"/>
  <c r="F814" i="2" s="1"/>
  <c r="E801" i="2"/>
  <c r="F801" i="2" s="1"/>
  <c r="E761" i="2"/>
  <c r="F761" i="2" s="1"/>
  <c r="E750" i="2"/>
  <c r="F750" i="2" s="1"/>
  <c r="E738" i="2"/>
  <c r="F738" i="2" s="1"/>
  <c r="E677" i="2"/>
  <c r="E639" i="2"/>
  <c r="E613" i="2"/>
  <c r="F613" i="2" s="1"/>
  <c r="E589" i="2"/>
  <c r="F589" i="2" s="1"/>
  <c r="E384" i="2"/>
  <c r="F384" i="2" s="1"/>
  <c r="E314" i="2"/>
  <c r="F314" i="2" s="1"/>
  <c r="E277" i="2"/>
  <c r="F277" i="2" s="1"/>
  <c r="E218" i="2"/>
  <c r="E205" i="2"/>
  <c r="F205" i="2" s="1"/>
  <c r="E179" i="2"/>
  <c r="E88" i="2"/>
  <c r="E75" i="2"/>
  <c r="F75" i="2" s="1"/>
  <c r="E10" i="4"/>
  <c r="F6" i="4" s="1"/>
  <c r="E127" i="3"/>
  <c r="E71" i="3"/>
  <c r="E841" i="2"/>
  <c r="F841" i="2" s="1"/>
  <c r="E712" i="2"/>
  <c r="F712" i="2" s="1"/>
  <c r="E528" i="2"/>
  <c r="F528" i="2" s="1"/>
  <c r="E516" i="2"/>
  <c r="F516" i="2" s="1"/>
  <c r="E504" i="2"/>
  <c r="F504" i="2" s="1"/>
  <c r="E152" i="4"/>
  <c r="E50" i="4"/>
  <c r="F50" i="4" s="1"/>
  <c r="E9" i="4"/>
  <c r="F9" i="4" s="1"/>
  <c r="E111" i="3"/>
  <c r="E97" i="3"/>
  <c r="F97" i="3" s="1"/>
  <c r="E70" i="3"/>
  <c r="E54" i="3"/>
  <c r="E27" i="3"/>
  <c r="E15" i="3"/>
  <c r="F15" i="3" s="1"/>
  <c r="E827" i="2"/>
  <c r="F827" i="2" s="1"/>
  <c r="E698" i="2"/>
  <c r="F698" i="2" s="1"/>
  <c r="E675" i="2"/>
  <c r="F675" i="2" s="1"/>
  <c r="E663" i="2"/>
  <c r="F663" i="2" s="1"/>
  <c r="E650" i="2"/>
  <c r="F650" i="2" s="1"/>
  <c r="E468" i="2"/>
  <c r="F468" i="2" s="1"/>
  <c r="E458" i="2"/>
  <c r="F458" i="2" s="1"/>
  <c r="E432" i="2"/>
  <c r="F432" i="2" s="1"/>
  <c r="E406" i="2"/>
  <c r="F406" i="2" s="1"/>
  <c r="E396" i="2"/>
  <c r="E382" i="2"/>
  <c r="F382" i="2" s="1"/>
  <c r="E359" i="2"/>
  <c r="F359" i="2" s="1"/>
  <c r="E348" i="2"/>
  <c r="F348" i="2" s="1"/>
  <c r="E312" i="2"/>
  <c r="F312" i="2" s="1"/>
  <c r="E287" i="2"/>
  <c r="F287" i="2" s="1"/>
  <c r="E254" i="2"/>
  <c r="F254" i="2" s="1"/>
  <c r="E113" i="2"/>
  <c r="F113" i="2" s="1"/>
  <c r="E86" i="2"/>
  <c r="E35" i="2"/>
  <c r="E18" i="2"/>
  <c r="E151" i="4"/>
  <c r="F180" i="4" s="1"/>
  <c r="E103" i="4"/>
  <c r="E61" i="4"/>
  <c r="E18" i="4"/>
  <c r="F18" i="4" s="1"/>
  <c r="E862" i="2"/>
  <c r="F862" i="2" s="1"/>
  <c r="E849" i="2"/>
  <c r="F849" i="2" s="1"/>
  <c r="E606" i="2"/>
  <c r="F606" i="2" s="1"/>
  <c r="E532" i="2"/>
  <c r="F532" i="2" s="1"/>
  <c r="E518" i="2"/>
  <c r="F518" i="2" s="1"/>
  <c r="E417" i="2"/>
  <c r="F417" i="2" s="1"/>
  <c r="E405" i="2"/>
  <c r="F405" i="2" s="1"/>
  <c r="E306" i="2"/>
  <c r="E257" i="2"/>
  <c r="F257" i="2" s="1"/>
  <c r="E244" i="2"/>
  <c r="F244" i="2" s="1"/>
  <c r="E231" i="2"/>
  <c r="F231" i="2" s="1"/>
  <c r="E150" i="2"/>
  <c r="F150" i="2" s="1"/>
  <c r="E68" i="2"/>
  <c r="E42" i="2"/>
  <c r="F42" i="2" s="1"/>
  <c r="E12" i="2"/>
  <c r="F12" i="2" s="1"/>
  <c r="E149" i="4"/>
  <c r="F149" i="4" s="1"/>
  <c r="E119" i="4"/>
  <c r="F119" i="4" s="1"/>
  <c r="E102" i="4"/>
  <c r="E60" i="4"/>
  <c r="E51" i="3"/>
  <c r="F51" i="3" s="1"/>
  <c r="E804" i="2"/>
  <c r="F804" i="2" s="1"/>
  <c r="E751" i="2"/>
  <c r="F751" i="2" s="1"/>
  <c r="E659" i="2"/>
  <c r="E618" i="2"/>
  <c r="F618" i="2" s="1"/>
  <c r="E594" i="2"/>
  <c r="F594" i="2" s="1"/>
  <c r="E544" i="2"/>
  <c r="E491" i="2"/>
  <c r="F491" i="2" s="1"/>
  <c r="E482" i="2"/>
  <c r="F482" i="2" s="1"/>
  <c r="E366" i="2"/>
  <c r="F366" i="2" s="1"/>
  <c r="E279" i="2"/>
  <c r="F279" i="2" s="1"/>
  <c r="E266" i="2"/>
  <c r="F266" i="2" s="1"/>
  <c r="E217" i="2"/>
  <c r="E123" i="2"/>
  <c r="E26" i="2"/>
  <c r="F26" i="2" s="1"/>
  <c r="E133" i="4"/>
  <c r="F133" i="4" s="1"/>
  <c r="E72" i="4"/>
  <c r="F72" i="4" s="1"/>
  <c r="E59" i="4"/>
  <c r="F59" i="4" s="1"/>
  <c r="E43" i="4"/>
  <c r="F43" i="4" s="1"/>
  <c r="E84" i="3"/>
  <c r="F84" i="3" s="1"/>
  <c r="E37" i="3"/>
  <c r="E873" i="2"/>
  <c r="F873" i="2" s="1"/>
  <c r="E658" i="2"/>
  <c r="E629" i="2"/>
  <c r="F629" i="2" s="1"/>
  <c r="E568" i="2"/>
  <c r="E543" i="2"/>
  <c r="E457" i="2"/>
  <c r="F457" i="2" s="1"/>
  <c r="E445" i="2"/>
  <c r="F445" i="2" s="1"/>
  <c r="E416" i="2"/>
  <c r="E392" i="2"/>
  <c r="F392" i="2" s="1"/>
  <c r="E377" i="2"/>
  <c r="F377" i="2" s="1"/>
  <c r="E354" i="2"/>
  <c r="F354" i="2" s="1"/>
  <c r="E332" i="2"/>
  <c r="F332" i="2" s="1"/>
  <c r="E291" i="2"/>
  <c r="F291" i="2" s="1"/>
  <c r="E243" i="2"/>
  <c r="F243" i="2" s="1"/>
  <c r="E163" i="2"/>
  <c r="F163" i="2" s="1"/>
  <c r="E135" i="2"/>
  <c r="F135" i="2" s="1"/>
  <c r="E121" i="2"/>
  <c r="E66" i="2"/>
  <c r="F66" i="2" s="1"/>
  <c r="E148" i="4"/>
  <c r="E87" i="3"/>
  <c r="E858" i="2"/>
  <c r="E844" i="2"/>
  <c r="F844" i="2" s="1"/>
  <c r="E705" i="2"/>
  <c r="F705" i="2" s="1"/>
  <c r="E692" i="2"/>
  <c r="F692" i="2" s="1"/>
  <c r="E680" i="2"/>
  <c r="F680" i="2" s="1"/>
  <c r="E567" i="2"/>
  <c r="E464" i="2"/>
  <c r="F464" i="2" s="1"/>
  <c r="E364" i="2"/>
  <c r="F364" i="2" s="1"/>
  <c r="E340" i="2"/>
  <c r="F340" i="2" s="1"/>
  <c r="E261" i="2"/>
  <c r="E232" i="2"/>
  <c r="F232" i="2" s="1"/>
  <c r="E90" i="2"/>
  <c r="F90" i="2" s="1"/>
  <c r="E130" i="4"/>
  <c r="E95" i="4"/>
  <c r="F95" i="4" s="1"/>
  <c r="E36" i="3"/>
  <c r="E23" i="3"/>
  <c r="E10" i="3"/>
  <c r="E843" i="2"/>
  <c r="F843" i="2" s="1"/>
  <c r="E770" i="2"/>
  <c r="F770" i="2" s="1"/>
  <c r="E757" i="2"/>
  <c r="F757" i="2" s="1"/>
  <c r="E664" i="2"/>
  <c r="F664" i="2" s="1"/>
  <c r="E649" i="2"/>
  <c r="F649" i="2" s="1"/>
  <c r="E554" i="2"/>
  <c r="F554" i="2" s="1"/>
  <c r="E497" i="2"/>
  <c r="F497" i="2" s="1"/>
  <c r="E487" i="2"/>
  <c r="F487" i="2" s="1"/>
  <c r="E476" i="2"/>
  <c r="E436" i="2"/>
  <c r="E376" i="2"/>
  <c r="E350" i="2"/>
  <c r="F350" i="2" s="1"/>
  <c r="E271" i="2"/>
  <c r="F271" i="2" s="1"/>
  <c r="E260" i="2"/>
  <c r="E102" i="2"/>
  <c r="F102" i="2" s="1"/>
  <c r="E112" i="4"/>
  <c r="F112" i="4" s="1"/>
  <c r="E783" i="2"/>
  <c r="F783" i="2" s="1"/>
  <c r="E743" i="2"/>
  <c r="F743" i="2" s="1"/>
  <c r="E730" i="2"/>
  <c r="F730" i="2" s="1"/>
  <c r="E691" i="2"/>
  <c r="F691" i="2" s="1"/>
  <c r="E592" i="2"/>
  <c r="E525" i="2"/>
  <c r="F525" i="2" s="1"/>
  <c r="E475" i="2"/>
  <c r="E375" i="2"/>
  <c r="E339" i="2"/>
  <c r="F339" i="2" s="1"/>
  <c r="E284" i="2"/>
  <c r="E246" i="2"/>
  <c r="F246" i="2" s="1"/>
  <c r="E160" i="2"/>
  <c r="E7" i="2"/>
  <c r="F7" i="2" s="1"/>
  <c r="E22" i="2"/>
  <c r="F22" i="2" s="1"/>
  <c r="E83" i="2"/>
  <c r="F83" i="2" s="1"/>
  <c r="E98" i="2"/>
  <c r="F98" i="2" s="1"/>
  <c r="E129" i="2"/>
  <c r="F129" i="2" s="1"/>
  <c r="E143" i="2"/>
  <c r="F143" i="2" s="1"/>
  <c r="E158" i="2"/>
  <c r="F158" i="2" s="1"/>
  <c r="E173" i="2"/>
  <c r="F173" i="2" s="1"/>
  <c r="E201" i="2"/>
  <c r="F201" i="2" s="1"/>
  <c r="E215" i="2"/>
  <c r="F215" i="2" s="1"/>
  <c r="E262" i="2"/>
  <c r="F262" i="2" s="1"/>
  <c r="E288" i="2"/>
  <c r="F288" i="2" s="1"/>
  <c r="E331" i="2"/>
  <c r="F331" i="2" s="1"/>
  <c r="E369" i="2"/>
  <c r="F369" i="2" s="1"/>
  <c r="E386" i="2"/>
  <c r="F386" i="2" s="1"/>
  <c r="E400" i="2"/>
  <c r="F400" i="2" s="1"/>
  <c r="E429" i="2"/>
  <c r="F429" i="2" s="1"/>
  <c r="E460" i="2"/>
  <c r="F460" i="2" s="1"/>
  <c r="E473" i="2"/>
  <c r="F473" i="2" s="1"/>
  <c r="E499" i="2"/>
  <c r="F499" i="2" s="1"/>
  <c r="E530" i="2"/>
  <c r="F530" i="2" s="1"/>
  <c r="E559" i="2"/>
  <c r="F559" i="2" s="1"/>
  <c r="E572" i="2"/>
  <c r="F572" i="2" s="1"/>
  <c r="E626" i="2"/>
  <c r="F626" i="2" s="1"/>
  <c r="E642" i="2"/>
  <c r="F642" i="2" s="1"/>
  <c r="E657" i="2"/>
  <c r="F657" i="2" s="1"/>
  <c r="E703" i="2"/>
  <c r="F703" i="2" s="1"/>
  <c r="E759" i="2"/>
  <c r="F759" i="2" s="1"/>
  <c r="E788" i="2"/>
  <c r="F788" i="2" s="1"/>
  <c r="E803" i="2"/>
  <c r="F803" i="2" s="1"/>
  <c r="E864" i="2"/>
  <c r="F864" i="2" s="1"/>
  <c r="E63" i="3"/>
  <c r="F63" i="3" s="1"/>
  <c r="E81" i="3"/>
  <c r="F81" i="3" s="1"/>
  <c r="E14" i="4"/>
  <c r="F14" i="4" s="1"/>
  <c r="E30" i="4"/>
  <c r="F30" i="4" s="1"/>
  <c r="E76" i="4"/>
  <c r="E111" i="4"/>
  <c r="F111" i="4" s="1"/>
  <c r="E13" i="2"/>
  <c r="F13" i="2" s="1"/>
  <c r="E29" i="2"/>
  <c r="F29" i="2" s="1"/>
  <c r="E46" i="2"/>
  <c r="F46" i="2" s="1"/>
  <c r="E59" i="2"/>
  <c r="F59" i="2" s="1"/>
  <c r="E89" i="2"/>
  <c r="F89" i="2" s="1"/>
  <c r="E115" i="2"/>
  <c r="F115" i="2" s="1"/>
  <c r="E144" i="2"/>
  <c r="F144" i="2" s="1"/>
  <c r="E174" i="2"/>
  <c r="F174" i="2" s="1"/>
  <c r="E189" i="2"/>
  <c r="F189" i="2" s="1"/>
  <c r="E202" i="2"/>
  <c r="F202" i="2" s="1"/>
  <c r="E297" i="2"/>
  <c r="F297" i="2" s="1"/>
  <c r="E311" i="2"/>
  <c r="F311" i="2" s="1"/>
  <c r="E363" i="2"/>
  <c r="F363" i="2" s="1"/>
  <c r="E391" i="2"/>
  <c r="F391" i="2" s="1"/>
  <c r="E419" i="2"/>
  <c r="F419" i="2" s="1"/>
  <c r="E449" i="2"/>
  <c r="F449" i="2" s="1"/>
  <c r="E463" i="2"/>
  <c r="F463" i="2" s="1"/>
  <c r="E511" i="2"/>
  <c r="F511" i="2" s="1"/>
  <c r="E538" i="2"/>
  <c r="F538" i="2" s="1"/>
  <c r="E579" i="2"/>
  <c r="F579" i="2" s="1"/>
  <c r="E619" i="2"/>
  <c r="F619" i="2" s="1"/>
  <c r="E633" i="2"/>
  <c r="F633" i="2" s="1"/>
  <c r="E679" i="2"/>
  <c r="F679" i="2" s="1"/>
  <c r="E718" i="2"/>
  <c r="F718" i="2" s="1"/>
  <c r="E856" i="2"/>
  <c r="F856" i="2" s="1"/>
  <c r="E870" i="2"/>
  <c r="F870" i="2" s="1"/>
  <c r="E22" i="3"/>
  <c r="E35" i="3"/>
  <c r="F35" i="3" s="1"/>
  <c r="E50" i="3"/>
  <c r="F50" i="3" s="1"/>
  <c r="E46" i="4"/>
  <c r="F46" i="4" s="1"/>
  <c r="E80" i="4"/>
  <c r="F80" i="4" s="1"/>
  <c r="E129" i="4"/>
  <c r="F129" i="4" s="1"/>
  <c r="E146" i="4"/>
  <c r="F146" i="4" s="1"/>
  <c r="E14" i="2"/>
  <c r="F14" i="2" s="1"/>
  <c r="E30" i="2"/>
  <c r="F30" i="2" s="1"/>
  <c r="E116" i="2"/>
  <c r="F116" i="2" s="1"/>
  <c r="E132" i="2"/>
  <c r="F132" i="2" s="1"/>
  <c r="E145" i="2"/>
  <c r="F145" i="2" s="1"/>
  <c r="E162" i="2"/>
  <c r="F162" i="2" s="1"/>
  <c r="E247" i="2"/>
  <c r="F247" i="2" s="1"/>
  <c r="E285" i="2"/>
  <c r="F285" i="2" s="1"/>
  <c r="E298" i="2"/>
  <c r="F298" i="2" s="1"/>
  <c r="E326" i="2"/>
  <c r="F326" i="2" s="1"/>
  <c r="E450" i="2"/>
  <c r="F450" i="2" s="1"/>
  <c r="E512" i="2"/>
  <c r="F512" i="2" s="1"/>
  <c r="E566" i="2"/>
  <c r="F566" i="2" s="1"/>
  <c r="E580" i="2"/>
  <c r="F580" i="2" s="1"/>
  <c r="E593" i="2"/>
  <c r="F593" i="2" s="1"/>
  <c r="E620" i="2"/>
  <c r="F620" i="2" s="1"/>
  <c r="E719" i="2"/>
  <c r="F719" i="2" s="1"/>
  <c r="E731" i="2"/>
  <c r="F731" i="2" s="1"/>
  <c r="E744" i="2"/>
  <c r="F744" i="2" s="1"/>
  <c r="E784" i="2"/>
  <c r="F784" i="2" s="1"/>
  <c r="E799" i="2"/>
  <c r="F799" i="2" s="1"/>
  <c r="E830" i="2"/>
  <c r="F830" i="2" s="1"/>
  <c r="E857" i="2"/>
  <c r="F857" i="2" s="1"/>
  <c r="E871" i="2"/>
  <c r="F871" i="2" s="1"/>
  <c r="E19" i="4"/>
  <c r="F19" i="4" s="1"/>
  <c r="E34" i="4"/>
  <c r="F34" i="4" s="1"/>
  <c r="E47" i="4"/>
  <c r="F47" i="4" s="1"/>
  <c r="E81" i="4"/>
  <c r="F81" i="4" s="1"/>
  <c r="E114" i="4"/>
  <c r="F114" i="4" s="1"/>
  <c r="E147" i="4"/>
  <c r="F147" i="4" s="1"/>
  <c r="E31" i="2"/>
  <c r="F31" i="2" s="1"/>
  <c r="E103" i="2"/>
  <c r="F103" i="2" s="1"/>
  <c r="E117" i="2"/>
  <c r="F117" i="2" s="1"/>
  <c r="E146" i="2"/>
  <c r="F146" i="2" s="1"/>
  <c r="E220" i="2"/>
  <c r="F220" i="2" s="1"/>
  <c r="E272" i="2"/>
  <c r="F272" i="2" s="1"/>
  <c r="E299" i="2"/>
  <c r="F299" i="2" s="1"/>
  <c r="E313" i="2"/>
  <c r="F313" i="2" s="1"/>
  <c r="E407" i="2"/>
  <c r="F407" i="2" s="1"/>
  <c r="E437" i="2"/>
  <c r="F437" i="2" s="1"/>
  <c r="E477" i="2"/>
  <c r="F477" i="2" s="1"/>
  <c r="E498" i="2"/>
  <c r="F498" i="2" s="1"/>
  <c r="E513" i="2"/>
  <c r="F513" i="2" s="1"/>
  <c r="E555" i="2"/>
  <c r="F555" i="2" s="1"/>
  <c r="E635" i="2"/>
  <c r="F635" i="2" s="1"/>
  <c r="E665" i="2"/>
  <c r="F665" i="2" s="1"/>
  <c r="E720" i="2"/>
  <c r="F720" i="2" s="1"/>
  <c r="E732" i="2"/>
  <c r="F732" i="2" s="1"/>
  <c r="E758" i="2"/>
  <c r="F758" i="2" s="1"/>
  <c r="E771" i="2"/>
  <c r="F771" i="2" s="1"/>
  <c r="E815" i="2"/>
  <c r="F815" i="2" s="1"/>
  <c r="E102" i="3"/>
  <c r="F102" i="3" s="1"/>
  <c r="E118" i="3"/>
  <c r="F118" i="3" s="1"/>
  <c r="E133" i="3"/>
  <c r="F133" i="3" s="1"/>
  <c r="E35" i="4"/>
  <c r="F35" i="4" s="1"/>
  <c r="E48" i="4"/>
  <c r="F48" i="4" s="1"/>
  <c r="E82" i="4"/>
  <c r="F82" i="4" s="1"/>
  <c r="E115" i="4"/>
  <c r="F115" i="4" s="1"/>
  <c r="E131" i="4"/>
  <c r="F131" i="4" s="1"/>
  <c r="E10" i="2"/>
  <c r="F10" i="2" s="1"/>
  <c r="E25" i="2"/>
  <c r="F25" i="2" s="1"/>
  <c r="E55" i="2"/>
  <c r="F55" i="2" s="1"/>
  <c r="E81" i="2"/>
  <c r="F81" i="2" s="1"/>
  <c r="E95" i="2"/>
  <c r="F95" i="2" s="1"/>
  <c r="E108" i="2"/>
  <c r="F108" i="2" s="1"/>
  <c r="E148" i="2"/>
  <c r="F148" i="2" s="1"/>
  <c r="E175" i="2"/>
  <c r="F175" i="2" s="1"/>
  <c r="E190" i="2"/>
  <c r="F190" i="2" s="1"/>
  <c r="E203" i="2"/>
  <c r="F203" i="2" s="1"/>
  <c r="E230" i="2"/>
  <c r="F230" i="2" s="1"/>
  <c r="E304" i="2"/>
  <c r="F304" i="2" s="1"/>
  <c r="E319" i="2"/>
  <c r="F319" i="2" s="1"/>
  <c r="E342" i="2"/>
  <c r="F342" i="2" s="1"/>
  <c r="E430" i="2"/>
  <c r="F430" i="2" s="1"/>
  <c r="E517" i="2"/>
  <c r="F517" i="2" s="1"/>
  <c r="E531" i="2"/>
  <c r="F531" i="2" s="1"/>
  <c r="E556" i="2"/>
  <c r="F556" i="2" s="1"/>
  <c r="E581" i="2"/>
  <c r="F581" i="2" s="1"/>
  <c r="E605" i="2"/>
  <c r="F605" i="2" s="1"/>
  <c r="E644" i="2"/>
  <c r="F644" i="2" s="1"/>
  <c r="E672" i="2"/>
  <c r="F672" i="2" s="1"/>
  <c r="E763" i="2"/>
  <c r="F763" i="2" s="1"/>
  <c r="E776" i="2"/>
  <c r="F776" i="2" s="1"/>
  <c r="E790" i="2"/>
  <c r="F790" i="2" s="1"/>
  <c r="E819" i="2"/>
  <c r="F819" i="2" s="1"/>
  <c r="E834" i="2"/>
  <c r="F834" i="2" s="1"/>
  <c r="E848" i="2"/>
  <c r="F848" i="2" s="1"/>
  <c r="E861" i="2"/>
  <c r="F861" i="2" s="1"/>
  <c r="E11" i="3"/>
  <c r="F11" i="3" s="1"/>
  <c r="E24" i="3"/>
  <c r="F24" i="3" s="1"/>
  <c r="E67" i="3"/>
  <c r="F67" i="3" s="1"/>
  <c r="E99" i="3"/>
  <c r="F99" i="3" s="1"/>
  <c r="E115" i="3"/>
  <c r="F115" i="3" s="1"/>
  <c r="E130" i="3"/>
  <c r="F130" i="3" s="1"/>
  <c r="E16" i="4"/>
  <c r="F16" i="4" s="1"/>
  <c r="E31" i="4"/>
  <c r="F31" i="4" s="1"/>
  <c r="E88" i="4"/>
  <c r="F88" i="4" s="1"/>
  <c r="E101" i="4"/>
  <c r="F101" i="4" s="1"/>
  <c r="E118" i="4"/>
  <c r="F118" i="4" s="1"/>
  <c r="E164" i="4"/>
  <c r="F164" i="4" s="1"/>
  <c r="E11" i="2"/>
  <c r="F11" i="2" s="1"/>
  <c r="E41" i="2"/>
  <c r="F41" i="2" s="1"/>
  <c r="E56" i="2"/>
  <c r="F56" i="2" s="1"/>
  <c r="E67" i="2"/>
  <c r="F67" i="2" s="1"/>
  <c r="E82" i="2"/>
  <c r="F82" i="2" s="1"/>
  <c r="E96" i="2"/>
  <c r="F96" i="2" s="1"/>
  <c r="E109" i="2"/>
  <c r="F109" i="2" s="1"/>
  <c r="E149" i="2"/>
  <c r="F149" i="2" s="1"/>
  <c r="E176" i="2"/>
  <c r="F176" i="2" s="1"/>
  <c r="E320" i="2"/>
  <c r="F320" i="2" s="1"/>
  <c r="E333" i="2"/>
  <c r="F333" i="2" s="1"/>
  <c r="E343" i="2"/>
  <c r="F343" i="2" s="1"/>
  <c r="E378" i="2"/>
  <c r="F378" i="2" s="1"/>
  <c r="E431" i="2"/>
  <c r="F431" i="2" s="1"/>
  <c r="E446" i="2"/>
  <c r="F446" i="2" s="1"/>
  <c r="E469" i="2"/>
  <c r="F469" i="2" s="1"/>
  <c r="E557" i="2"/>
  <c r="F557" i="2" s="1"/>
  <c r="E569" i="2"/>
  <c r="F569" i="2" s="1"/>
  <c r="E582" i="2"/>
  <c r="F582" i="2" s="1"/>
  <c r="E630" i="2"/>
  <c r="F630" i="2" s="1"/>
  <c r="E645" i="2"/>
  <c r="F645" i="2" s="1"/>
  <c r="E673" i="2"/>
  <c r="F673" i="2" s="1"/>
  <c r="E686" i="2"/>
  <c r="F686" i="2" s="1"/>
  <c r="E739" i="2"/>
  <c r="F739" i="2" s="1"/>
  <c r="E764" i="2"/>
  <c r="F764" i="2" s="1"/>
  <c r="E777" i="2"/>
  <c r="F777" i="2" s="1"/>
  <c r="E791" i="2"/>
  <c r="F791" i="2" s="1"/>
  <c r="E820" i="2"/>
  <c r="F820" i="2" s="1"/>
  <c r="E12" i="3"/>
  <c r="F12" i="3" s="1"/>
  <c r="E25" i="3"/>
  <c r="F25" i="3" s="1"/>
  <c r="E38" i="3"/>
  <c r="F38" i="3" s="1"/>
  <c r="E68" i="3"/>
  <c r="F68" i="3" s="1"/>
  <c r="E100" i="3"/>
  <c r="F100" i="3" s="1"/>
  <c r="E131" i="3"/>
  <c r="F131" i="3" s="1"/>
  <c r="E17" i="4"/>
  <c r="F17" i="4" s="1"/>
  <c r="E32" i="4"/>
  <c r="F32" i="4" s="1"/>
  <c r="E44" i="4"/>
  <c r="F44" i="4" s="1"/>
  <c r="E89" i="4"/>
  <c r="F89" i="4" s="1"/>
  <c r="E27" i="2"/>
  <c r="F27" i="2" s="1"/>
  <c r="E110" i="2"/>
  <c r="F110" i="2" s="1"/>
  <c r="E124" i="2"/>
  <c r="F124" i="2" s="1"/>
  <c r="E136" i="2"/>
  <c r="F136" i="2" s="1"/>
  <c r="E192" i="2"/>
  <c r="F192" i="2" s="1"/>
  <c r="E219" i="2"/>
  <c r="F219" i="2" s="1"/>
  <c r="E267" i="2"/>
  <c r="F267" i="2" s="1"/>
  <c r="E293" i="2"/>
  <c r="F293" i="2" s="1"/>
  <c r="E344" i="2"/>
  <c r="F344" i="2" s="1"/>
  <c r="E355" i="2"/>
  <c r="F355" i="2" s="1"/>
  <c r="E367" i="2"/>
  <c r="F367" i="2" s="1"/>
  <c r="E379" i="2"/>
  <c r="F379" i="2" s="1"/>
  <c r="E393" i="2"/>
  <c r="F393" i="2" s="1"/>
  <c r="E506" i="2"/>
  <c r="F506" i="2" s="1"/>
  <c r="E545" i="2"/>
  <c r="F545" i="2" s="1"/>
  <c r="E558" i="2"/>
  <c r="F558" i="2" s="1"/>
  <c r="E570" i="2"/>
  <c r="F570" i="2" s="1"/>
  <c r="E631" i="2"/>
  <c r="F631" i="2" s="1"/>
  <c r="E646" i="2"/>
  <c r="F646" i="2" s="1"/>
  <c r="E674" i="2"/>
  <c r="F674" i="2" s="1"/>
  <c r="E714" i="2"/>
  <c r="F714" i="2" s="1"/>
  <c r="E778" i="2"/>
  <c r="F778" i="2" s="1"/>
  <c r="E792" i="2"/>
  <c r="F792" i="2" s="1"/>
  <c r="E805" i="2"/>
  <c r="F805" i="2" s="1"/>
  <c r="E836" i="2"/>
  <c r="F836" i="2" s="1"/>
  <c r="E874" i="2"/>
  <c r="F874" i="2" s="1"/>
  <c r="E39" i="3"/>
  <c r="E52" i="3"/>
  <c r="F52" i="3" s="1"/>
  <c r="E69" i="3"/>
  <c r="F69" i="3" s="1"/>
  <c r="E86" i="3"/>
  <c r="F86" i="3" s="1"/>
  <c r="E101" i="3"/>
  <c r="F101" i="3" s="1"/>
  <c r="E117" i="3"/>
  <c r="F117" i="3" s="1"/>
  <c r="E132" i="3"/>
  <c r="F132" i="3" s="1"/>
  <c r="E33" i="4"/>
  <c r="F33" i="4" s="1"/>
  <c r="E45" i="4"/>
  <c r="F45" i="4" s="1"/>
  <c r="E73" i="4"/>
  <c r="F73" i="4" s="1"/>
  <c r="E120" i="4"/>
  <c r="F120" i="4" s="1"/>
  <c r="E6" i="2"/>
  <c r="F6" i="2" s="1"/>
  <c r="E61" i="2"/>
  <c r="F61" i="2" s="1"/>
  <c r="E74" i="2"/>
  <c r="F74" i="2" s="1"/>
  <c r="E99" i="2"/>
  <c r="F99" i="2" s="1"/>
  <c r="E126" i="2"/>
  <c r="F126" i="2" s="1"/>
  <c r="E137" i="2"/>
  <c r="F137" i="2" s="1"/>
  <c r="E164" i="2"/>
  <c r="F164" i="2" s="1"/>
  <c r="E177" i="2"/>
  <c r="F177" i="2" s="1"/>
  <c r="E191" i="2"/>
  <c r="F191" i="2" s="1"/>
  <c r="E204" i="2"/>
  <c r="F204" i="2" s="1"/>
  <c r="E216" i="2"/>
  <c r="F216" i="2" s="1"/>
  <c r="E229" i="2"/>
  <c r="F229" i="2" s="1"/>
  <c r="E276" i="2"/>
  <c r="F276" i="2" s="1"/>
  <c r="E325" i="2"/>
  <c r="F325" i="2" s="1"/>
  <c r="E370" i="2"/>
  <c r="F370" i="2" s="1"/>
  <c r="E418" i="2"/>
  <c r="F418" i="2" s="1"/>
  <c r="E481" i="2"/>
  <c r="F481" i="2" s="1"/>
  <c r="E527" i="2"/>
  <c r="F527" i="2" s="1"/>
  <c r="E539" i="2"/>
  <c r="F539" i="2" s="1"/>
  <c r="E552" i="2"/>
  <c r="F552" i="2" s="1"/>
  <c r="E576" i="2"/>
  <c r="F576" i="2" s="1"/>
  <c r="E588" i="2"/>
  <c r="F588" i="2" s="1"/>
  <c r="E599" i="2"/>
  <c r="F599" i="2" s="1"/>
  <c r="E612" i="2"/>
  <c r="F612" i="2" s="1"/>
  <c r="E623" i="2"/>
  <c r="F623" i="2" s="1"/>
  <c r="E637" i="2"/>
  <c r="F637" i="2" s="1"/>
  <c r="E687" i="2"/>
  <c r="F687" i="2" s="1"/>
  <c r="E725" i="2"/>
  <c r="F725" i="2" s="1"/>
  <c r="E737" i="2"/>
  <c r="F737" i="2" s="1"/>
  <c r="E749" i="2"/>
  <c r="F749" i="2" s="1"/>
  <c r="E760" i="2"/>
  <c r="F760" i="2" s="1"/>
  <c r="E772" i="2"/>
  <c r="F772" i="2" s="1"/>
  <c r="E785" i="2"/>
  <c r="F785" i="2" s="1"/>
  <c r="E800" i="2"/>
  <c r="F800" i="2" s="1"/>
  <c r="E813" i="2"/>
  <c r="F813" i="2" s="1"/>
  <c r="E852" i="2"/>
  <c r="F852" i="2" s="1"/>
  <c r="E866" i="2"/>
  <c r="F866" i="2" s="1"/>
  <c r="E878" i="2"/>
  <c r="F878" i="2" s="1"/>
  <c r="E41" i="3"/>
  <c r="F41" i="3" s="1"/>
  <c r="E126" i="3"/>
  <c r="F126" i="3" s="1"/>
  <c r="E23" i="4"/>
  <c r="F23" i="4" s="1"/>
  <c r="E38" i="4"/>
  <c r="F38" i="4" s="1"/>
  <c r="E64" i="4"/>
  <c r="F64" i="4" s="1"/>
  <c r="E77" i="4"/>
  <c r="F77" i="4" s="1"/>
  <c r="E92" i="4"/>
  <c r="F92" i="4" s="1"/>
  <c r="E107" i="4"/>
  <c r="F107" i="4" s="1"/>
  <c r="E135" i="4"/>
  <c r="F135" i="4" s="1"/>
  <c r="E165" i="4"/>
  <c r="F165" i="4" s="1"/>
  <c r="E179" i="4"/>
  <c r="F179" i="4" s="1"/>
  <c r="E540" i="2"/>
  <c r="F540" i="2" s="1"/>
  <c r="E553" i="2"/>
  <c r="F553" i="2" s="1"/>
  <c r="E564" i="2"/>
  <c r="F564" i="2" s="1"/>
  <c r="E577" i="2"/>
  <c r="F577" i="2" s="1"/>
  <c r="E600" i="2"/>
  <c r="F600" i="2" s="1"/>
  <c r="E624" i="2"/>
  <c r="F624" i="2" s="1"/>
  <c r="E638" i="2"/>
  <c r="F638" i="2" s="1"/>
  <c r="E651" i="2"/>
  <c r="F651" i="2" s="1"/>
  <c r="E676" i="2"/>
  <c r="F676" i="2" s="1"/>
  <c r="E699" i="2"/>
  <c r="F699" i="2" s="1"/>
  <c r="E726" i="2"/>
  <c r="F726" i="2" s="1"/>
  <c r="E773" i="2"/>
  <c r="F773" i="2" s="1"/>
  <c r="E786" i="2"/>
  <c r="F786" i="2" s="1"/>
  <c r="E828" i="2"/>
  <c r="F828" i="2" s="1"/>
  <c r="E853" i="2"/>
  <c r="F853" i="2" s="1"/>
  <c r="E4" i="3"/>
  <c r="F4" i="3" s="1"/>
  <c r="E16" i="3"/>
  <c r="F16" i="3" s="1"/>
  <c r="E28" i="3"/>
  <c r="F28" i="3" s="1"/>
  <c r="E42" i="3"/>
  <c r="F42" i="3" s="1"/>
  <c r="E55" i="3"/>
  <c r="F55" i="3" s="1"/>
  <c r="E112" i="3"/>
  <c r="F112" i="3" s="1"/>
  <c r="E24" i="4"/>
  <c r="F24" i="4" s="1"/>
  <c r="E39" i="4"/>
  <c r="F39" i="4" s="1"/>
  <c r="E51" i="4"/>
  <c r="F51" i="4" s="1"/>
  <c r="E65" i="4"/>
  <c r="F65" i="4" s="1"/>
  <c r="E93" i="4"/>
  <c r="F93" i="4" s="1"/>
  <c r="E122" i="4"/>
  <c r="F122" i="4" s="1"/>
  <c r="E136" i="4"/>
  <c r="F136" i="4" s="1"/>
  <c r="E166" i="4"/>
  <c r="F166" i="4" s="1"/>
  <c r="E180" i="4"/>
  <c r="E63" i="2"/>
  <c r="F63" i="2" s="1"/>
  <c r="E101" i="2"/>
  <c r="F101" i="2" s="1"/>
  <c r="E152" i="2"/>
  <c r="F152" i="2" s="1"/>
  <c r="E166" i="2"/>
  <c r="F166" i="2" s="1"/>
  <c r="E193" i="2"/>
  <c r="F193" i="2" s="1"/>
  <c r="E256" i="2"/>
  <c r="F256" i="2" s="1"/>
  <c r="E301" i="2"/>
  <c r="F301" i="2" s="1"/>
  <c r="E327" i="2"/>
  <c r="F327" i="2" s="1"/>
  <c r="E398" i="2"/>
  <c r="F398" i="2" s="1"/>
  <c r="E408" i="2"/>
  <c r="F408" i="2" s="1"/>
  <c r="E420" i="2"/>
  <c r="F420" i="2" s="1"/>
  <c r="E434" i="2"/>
  <c r="F434" i="2" s="1"/>
  <c r="E492" i="2"/>
  <c r="F492" i="2" s="1"/>
  <c r="E505" i="2"/>
  <c r="F505" i="2" s="1"/>
  <c r="E529" i="2"/>
  <c r="F529" i="2" s="1"/>
  <c r="E565" i="2"/>
  <c r="F565" i="2" s="1"/>
  <c r="E601" i="2"/>
  <c r="F601" i="2" s="1"/>
  <c r="E625" i="2"/>
  <c r="F625" i="2" s="1"/>
  <c r="E688" i="2"/>
  <c r="F688" i="2" s="1"/>
  <c r="E700" i="2"/>
  <c r="F700" i="2" s="1"/>
  <c r="E713" i="2"/>
  <c r="F713" i="2" s="1"/>
  <c r="E727" i="2"/>
  <c r="F727" i="2" s="1"/>
  <c r="E787" i="2"/>
  <c r="F787" i="2" s="1"/>
  <c r="E829" i="2"/>
  <c r="F829" i="2" s="1"/>
  <c r="E842" i="2"/>
  <c r="F842" i="2" s="1"/>
  <c r="E854" i="2"/>
  <c r="F854" i="2" s="1"/>
  <c r="E5" i="3"/>
  <c r="F5" i="3" s="1"/>
  <c r="E17" i="3"/>
  <c r="F17" i="3" s="1"/>
  <c r="E29" i="3"/>
  <c r="F29" i="3" s="1"/>
  <c r="E43" i="3"/>
  <c r="F43" i="3" s="1"/>
  <c r="E56" i="3"/>
  <c r="E73" i="3"/>
  <c r="F73" i="3" s="1"/>
  <c r="E98" i="3"/>
  <c r="F98" i="3" s="1"/>
  <c r="E113" i="3"/>
  <c r="F113" i="3" s="1"/>
  <c r="E128" i="3"/>
  <c r="F128" i="3" s="1"/>
  <c r="E40" i="4"/>
  <c r="F40" i="4" s="1"/>
  <c r="E66" i="4"/>
  <c r="F66" i="4" s="1"/>
  <c r="E123" i="4"/>
  <c r="F123" i="4" s="1"/>
  <c r="E137" i="4"/>
  <c r="F137" i="4" s="1"/>
  <c r="E153" i="4"/>
  <c r="F153" i="4" s="1"/>
  <c r="E47" i="2"/>
  <c r="F47" i="2" s="1"/>
  <c r="E60" i="2"/>
  <c r="F60" i="2" s="1"/>
  <c r="E73" i="2"/>
  <c r="F73" i="2" s="1"/>
  <c r="E85" i="2"/>
  <c r="F85" i="2" s="1"/>
  <c r="E147" i="2"/>
  <c r="F147" i="2" s="1"/>
  <c r="E186" i="2"/>
  <c r="F186" i="2" s="1"/>
  <c r="E211" i="2"/>
  <c r="F211" i="2" s="1"/>
  <c r="E248" i="2"/>
  <c r="F248" i="2" s="1"/>
  <c r="E259" i="2"/>
  <c r="F259" i="2" s="1"/>
  <c r="E280" i="2"/>
  <c r="F280" i="2" s="1"/>
  <c r="E292" i="2"/>
  <c r="F292" i="2" s="1"/>
  <c r="E305" i="2"/>
  <c r="F305" i="2" s="1"/>
  <c r="E351" i="2"/>
  <c r="F351" i="2" s="1"/>
  <c r="E362" i="2"/>
  <c r="F362" i="2" s="1"/>
  <c r="E385" i="2"/>
  <c r="F385" i="2" s="1"/>
  <c r="E409" i="2"/>
  <c r="F409" i="2" s="1"/>
  <c r="E421" i="2"/>
  <c r="F421" i="2" s="1"/>
  <c r="E448" i="2"/>
  <c r="F448" i="2" s="1"/>
  <c r="E459" i="2"/>
  <c r="F459" i="2" s="1"/>
  <c r="E470" i="2"/>
  <c r="F470" i="2" s="1"/>
  <c r="E483" i="2"/>
  <c r="F483" i="2" s="1"/>
  <c r="E550" i="2"/>
  <c r="F550" i="2" s="1"/>
  <c r="E574" i="2"/>
  <c r="F574" i="2" s="1"/>
  <c r="E597" i="2"/>
  <c r="F597" i="2" s="1"/>
  <c r="E609" i="2"/>
  <c r="F609" i="2" s="1"/>
  <c r="E634" i="2"/>
  <c r="F634" i="2" s="1"/>
  <c r="E660" i="2"/>
  <c r="F660" i="2" s="1"/>
  <c r="E695" i="2"/>
  <c r="F695" i="2" s="1"/>
  <c r="E707" i="2"/>
  <c r="F707" i="2" s="1"/>
  <c r="E721" i="2"/>
  <c r="F721" i="2" s="1"/>
  <c r="E733" i="2"/>
  <c r="F733" i="2" s="1"/>
  <c r="E745" i="2"/>
  <c r="F745" i="2" s="1"/>
  <c r="E767" i="2"/>
  <c r="F767" i="2" s="1"/>
  <c r="E806" i="2"/>
  <c r="F806" i="2" s="1"/>
  <c r="E821" i="2"/>
  <c r="F821" i="2" s="1"/>
  <c r="E835" i="2"/>
  <c r="F835" i="2" s="1"/>
  <c r="E860" i="2"/>
  <c r="F860" i="2" s="1"/>
  <c r="E872" i="2"/>
  <c r="F872" i="2" s="1"/>
  <c r="E9" i="3"/>
  <c r="F9" i="3" s="1"/>
  <c r="E21" i="3"/>
  <c r="F21" i="3" s="1"/>
  <c r="E47" i="3"/>
  <c r="F47" i="3" s="1"/>
  <c r="E62" i="3"/>
  <c r="F62" i="3" s="1"/>
  <c r="E90" i="3"/>
  <c r="F90" i="3" s="1"/>
  <c r="E13" i="4"/>
  <c r="F13" i="4" s="1"/>
  <c r="E41" i="4"/>
  <c r="F41" i="4" s="1"/>
  <c r="E54" i="4"/>
  <c r="F54" i="4" s="1"/>
  <c r="E94" i="4"/>
  <c r="F94" i="4" s="1"/>
  <c r="E134" i="4"/>
  <c r="F134" i="4" s="1"/>
  <c r="E98" i="4"/>
  <c r="F98" i="4" s="1"/>
  <c r="E126" i="4"/>
  <c r="F126" i="4" s="1"/>
  <c r="E140" i="4"/>
  <c r="F140" i="4" s="1"/>
  <c r="E155" i="4"/>
  <c r="F155" i="4" s="1"/>
  <c r="E168" i="4"/>
  <c r="F168" i="4" s="1"/>
  <c r="F11" i="4" l="1"/>
  <c r="F7" i="4"/>
  <c r="F60" i="4"/>
  <c r="F56" i="4"/>
  <c r="F151" i="4"/>
  <c r="F61" i="4"/>
  <c r="F57" i="4"/>
  <c r="F152" i="4"/>
  <c r="F148" i="4"/>
  <c r="F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tc={19973FA8-FADA-4D10-B011-3C9E4A88A628}</author>
    <author>tc={88D92FE2-E219-4099-973F-44A7872A83D7}</author>
    <author>tc={E0DA81BA-F9FC-4294-B038-8D0821F076D8}</author>
    <author>tc={2D5ED71F-C452-4DF0-B77B-1815AB4D6AFE}</author>
    <author>tc={7830FD7A-3401-4637-9BC2-AD878DE1AE4D}</author>
    <author>tc={7D1009DA-3467-4D0B-AAB5-81DF3C714D35}</author>
    <author>tc={2C6B3E2D-7921-4A9C-B8C6-7DC04333AECE}</author>
    <author>tc={3F2ABB2D-076C-492E-9F6C-588390A08F82}</author>
    <author>tc={EE0B0A7E-CC94-480A-9B89-C35C42879D7C}</author>
  </authors>
  <commentList>
    <comment ref="E10" authorId="0" shapeId="0" xr:uid="{19973FA8-FADA-4D10-B011-3C9E4A88A628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27" authorId="1" shapeId="0" xr:uid="{88D92FE2-E219-4099-973F-44A7872A83D7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44" authorId="2" shapeId="0" xr:uid="{E0DA81BA-F9FC-4294-B038-8D0821F076D8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61" authorId="3" shapeId="0" xr:uid="{2D5ED71F-C452-4DF0-B77B-1815AB4D6AFE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79" authorId="4" shapeId="0" xr:uid="{7830FD7A-3401-4637-9BC2-AD878DE1AE4D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95" authorId="5" shapeId="0" xr:uid="{7D1009DA-3467-4D0B-AAB5-81DF3C714D35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111" authorId="6" shapeId="0" xr:uid="{2C6B3E2D-7921-4A9C-B8C6-7DC04333AECE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126" authorId="7" shapeId="0" xr:uid="{3F2ABB2D-076C-492E-9F6C-588390A08F8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 -HW code like BUG</t>
      </text>
    </comment>
    <comment ref="E127" authorId="8" shapeId="0" xr:uid="{EE0B0A7E-CC94-480A-9B89-C35C42879D7C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tc={F2FD5707-B0FE-4250-9924-CABA40957049}</author>
    <author>tc={DF5B83DF-4061-4FEA-AB2C-A620E6966847}</author>
    <author>tc={0BD22749-3CE4-4767-8AA2-455B70E9B2C8}</author>
    <author>tc={A0FA426A-97A0-413F-A0EE-1D24A3853567}</author>
    <author>tc={24B445D5-8906-47CC-86FB-38AF7167F1CB}</author>
    <author>tc={DD6F8F8A-E6C6-46A6-8308-F2869AB1A2D5}</author>
    <author>tc={208BB275-D443-4EBF-B59F-77F94F6844EB}</author>
    <author>tc={E25C58F9-0C01-4E26-9EB0-4804737525D9}</author>
  </authors>
  <commentList>
    <comment ref="E26" authorId="0" shapeId="0" xr:uid="{F2FD5707-B0FE-4250-9924-CABA40957049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28" authorId="1" shapeId="0" xr:uid="{DF5B83DF-4061-4FEA-AB2C-A620E6966847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76" authorId="2" shapeId="0" xr:uid="{0BD22749-3CE4-4767-8AA2-455B70E9B2C8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78" authorId="3" shapeId="0" xr:uid="{A0FA426A-97A0-413F-A0EE-1D24A3853567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128" authorId="4" shapeId="0" xr:uid="{24B445D5-8906-47CC-86FB-38AF7167F1CB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130" authorId="5" shapeId="0" xr:uid="{DD6F8F8A-E6C6-46A6-8308-F2869AB1A2D5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167" authorId="6" shapeId="0" xr:uid="{208BB275-D443-4EBF-B59F-77F94F6844EB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  <comment ref="E169" authorId="7" shapeId="0" xr:uid="{E25C58F9-0C01-4E26-9EB0-4804737525D9}">
      <text>
        <t>[Threaded comment]
Your version of Excel allows you to read this threaded comment; however, any edits to it will get removed if the file is opened in a newer version of Excel. Learn more: https://go.microsoft.com/fwlink/?linkid=870924
Comment:
    Spoke with Rob and added this line.  The 834 comes standard with removable hardware AND the abduction block but US providers can bill for both separately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tc={41B50BAE-A329-40B0-9534-A7BC1BB2EE7B}</author>
    <author>tc={71D992F9-E7FF-400B-86FE-9C2A289A350F}</author>
    <author>tc={B45489D2-874F-46AE-927E-874112772DEF}</author>
    <author>tc={DE86D7BD-58A7-4196-8EA1-54EAA7564D47}</author>
    <author>tc={F9DA66D5-27AE-4893-8EE5-24AA22A81B47}</author>
    <author>tc={02493D23-D329-4D06-8B01-7343BB5F370C}</author>
    <author>tc={8154891A-2549-4589-B718-1D1EE679EBC6}</author>
    <author>tc={BB159A01-45E5-4CC8-91BC-6FC4772F1F3D}</author>
    <author>tc={2C47126B-B772-4EA9-8789-6D2417196A40}</author>
  </authors>
  <commentList>
    <comment ref="F14" authorId="0" shapeId="0" xr:uid="{41B50BAE-A329-40B0-9534-A7BC1BB2EE7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15" authorId="1" shapeId="0" xr:uid="{71D992F9-E7FF-400B-86FE-9C2A289A350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19" authorId="2" shapeId="0" xr:uid="{B45489D2-874F-46AE-927E-874112772DEF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20" authorId="3" shapeId="0" xr:uid="{DE86D7BD-58A7-4196-8EA1-54EAA7564D4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32" authorId="4" shapeId="0" xr:uid="{F9DA66D5-27AE-4893-8EE5-24AA22A81B47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33" authorId="5" shapeId="0" xr:uid="{02493D23-D329-4D06-8B01-7343BB5F370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34" authorId="6" shapeId="0" xr:uid="{8154891A-2549-4589-B718-1D1EE679EBC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44" authorId="7" shapeId="0" xr:uid="{BB159A01-45E5-4CC8-91BC-6FC4772F1F3D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  <comment ref="F45" authorId="8" shapeId="0" xr:uid="{2C47126B-B772-4EA9-8789-6D2417196A40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part is for a pair per their parts book but it is reimbursed under this code as EACH</t>
      </text>
    </comment>
  </commentList>
</comments>
</file>

<file path=xl/sharedStrings.xml><?xml version="1.0" encoding="utf-8"?>
<sst xmlns="http://schemas.openxmlformats.org/spreadsheetml/2006/main" count="1754" uniqueCount="526">
  <si>
    <t>Amy part #</t>
  </si>
  <si>
    <t>ORMESA ref no.</t>
  </si>
  <si>
    <t>ORMESA Part no.</t>
  </si>
  <si>
    <t>ORMESA DESCRIPTION</t>
  </si>
  <si>
    <t>HCPCS</t>
  </si>
  <si>
    <t xml:space="preserve">ORM Part No. </t>
  </si>
  <si>
    <t>Long description</t>
  </si>
  <si>
    <t>Purchase cost on chair</t>
  </si>
  <si>
    <t>Purchase cost parts</t>
  </si>
  <si>
    <t>Ormesa on chair price 10% discount</t>
  </si>
  <si>
    <t>MSRP On Order Form usa</t>
  </si>
  <si>
    <t>Grillo mini front drive - PT</t>
  </si>
  <si>
    <t>GRA-PT-MN</t>
  </si>
  <si>
    <t>Grillo Chassis Anterieur Mini - PT</t>
  </si>
  <si>
    <t>non stock item / billing</t>
  </si>
  <si>
    <t>925-HW</t>
  </si>
  <si>
    <t>924-HW</t>
  </si>
  <si>
    <t>options for GRA-PT</t>
  </si>
  <si>
    <t>809-MN</t>
  </si>
  <si>
    <t>943-MN</t>
  </si>
  <si>
    <t>requires selection of GR809%</t>
  </si>
  <si>
    <t>946-MN</t>
  </si>
  <si>
    <t>890SC-MN</t>
  </si>
  <si>
    <t>Grillo mini front drive - PA</t>
  </si>
  <si>
    <t>GRA-PA-MN</t>
  </si>
  <si>
    <t>options for GRA-PA</t>
  </si>
  <si>
    <t>925-MN</t>
  </si>
  <si>
    <t>926-MN</t>
  </si>
  <si>
    <t>Grillo mini front drive - P</t>
  </si>
  <si>
    <t>GRA-P-MN</t>
  </si>
  <si>
    <t>options for GRA-P</t>
  </si>
  <si>
    <t>Grillo mini front drive - PTM</t>
  </si>
  <si>
    <t>GRA-PTM-MN</t>
  </si>
  <si>
    <t>894-MN</t>
  </si>
  <si>
    <t>809PTM-MN</t>
  </si>
  <si>
    <t>Grillo mini rear drive - PT</t>
  </si>
  <si>
    <t>GRP-PT-MN</t>
  </si>
  <si>
    <t>options for GRP-PT</t>
  </si>
  <si>
    <t>865-MN</t>
  </si>
  <si>
    <t>102999M</t>
  </si>
  <si>
    <t>requires selection of GR925%</t>
  </si>
  <si>
    <t>865-MN-HW</t>
  </si>
  <si>
    <t>Grillo mini rear drive - PA</t>
  </si>
  <si>
    <t>GRP-PA-MN</t>
  </si>
  <si>
    <t>927-MN</t>
  </si>
  <si>
    <t>Grillo mini rear drive - P</t>
  </si>
  <si>
    <t>GRP-P-MN</t>
  </si>
  <si>
    <t>options for GRP-P</t>
  </si>
  <si>
    <t>Grillo small front drive - PT</t>
  </si>
  <si>
    <t>GRA-PT-S</t>
  </si>
  <si>
    <t>809-S</t>
  </si>
  <si>
    <t>943-S</t>
  </si>
  <si>
    <t>939-A</t>
  </si>
  <si>
    <t>815-S</t>
  </si>
  <si>
    <t>946-S</t>
  </si>
  <si>
    <t>890C-S</t>
  </si>
  <si>
    <t>890SC-S</t>
  </si>
  <si>
    <t>810-S</t>
  </si>
  <si>
    <t>Grillo small front drive - PT - HYBRID</t>
  </si>
  <si>
    <t>GRAH-PT-S</t>
  </si>
  <si>
    <t>Grillo Small front drive - PA</t>
  </si>
  <si>
    <t>GRA-PA-S</t>
  </si>
  <si>
    <t>925-S</t>
  </si>
  <si>
    <t>926-S</t>
  </si>
  <si>
    <t>Grillo Small front drive - PA - HYBRID</t>
  </si>
  <si>
    <t>GRAH-PA-S</t>
  </si>
  <si>
    <t>Grillo Small front drive - P</t>
  </si>
  <si>
    <t>GRA-P-S</t>
  </si>
  <si>
    <t>Grillo Small front drive - P - hybrid</t>
  </si>
  <si>
    <t>GRAH-P-S</t>
  </si>
  <si>
    <t>Grillo small rear drive - PT</t>
  </si>
  <si>
    <t>GRP-PT-S</t>
  </si>
  <si>
    <t>865-N</t>
  </si>
  <si>
    <t>requires selection of 925%</t>
  </si>
  <si>
    <t>865-HW</t>
  </si>
  <si>
    <t>939-P</t>
  </si>
  <si>
    <t>919-S</t>
  </si>
  <si>
    <t>918-S</t>
  </si>
  <si>
    <t>Grillo small rear drive - PT - HYBRID</t>
  </si>
  <si>
    <t>GRPH-PT-S</t>
  </si>
  <si>
    <t>GRP-PA-S</t>
  </si>
  <si>
    <t>options for GRP-PA</t>
  </si>
  <si>
    <t>927-N</t>
  </si>
  <si>
    <t>GRPH-PA-S</t>
  </si>
  <si>
    <t>Grillo Small Rear drive - P</t>
  </si>
  <si>
    <t>GRP-P-S</t>
  </si>
  <si>
    <t>Grillo Small Rear drive - P - HYBRID</t>
  </si>
  <si>
    <t>GRPH-P-S</t>
  </si>
  <si>
    <t>Grillo Medium front drive - PT</t>
  </si>
  <si>
    <t>GRA-PT-M</t>
  </si>
  <si>
    <t>809-A-ML</t>
  </si>
  <si>
    <t>943-ML</t>
  </si>
  <si>
    <t>815-M</t>
  </si>
  <si>
    <t>946-ML</t>
  </si>
  <si>
    <t>890C-M</t>
  </si>
  <si>
    <t>890SC-M</t>
  </si>
  <si>
    <t>810-ML</t>
  </si>
  <si>
    <t>928-ML</t>
  </si>
  <si>
    <t>Grillo Medium front drive - PT - HYBRID</t>
  </si>
  <si>
    <t>GRAH-PT-M</t>
  </si>
  <si>
    <t>809-ML</t>
  </si>
  <si>
    <t>Grillo Medium front drive - PA</t>
  </si>
  <si>
    <t>GRA-PA-M</t>
  </si>
  <si>
    <t>925-M</t>
  </si>
  <si>
    <t>926-M</t>
  </si>
  <si>
    <t>Grillo Medium front drive - PA - HYBRID</t>
  </si>
  <si>
    <t>GRAH-PA-M</t>
  </si>
  <si>
    <t>Grillo Medium front drive - P</t>
  </si>
  <si>
    <t>GRA-P-M</t>
  </si>
  <si>
    <t>Grillo Medium front drive - P - HYBRID</t>
  </si>
  <si>
    <t>GRAH-P-M</t>
  </si>
  <si>
    <t>Grillo Medium rear drive - PT</t>
  </si>
  <si>
    <t>GRP-PT-M</t>
  </si>
  <si>
    <t>919-M</t>
  </si>
  <si>
    <t>918-M</t>
  </si>
  <si>
    <t>Grillo Medium rear drive - PT - HYBRID</t>
  </si>
  <si>
    <t>GRPH-PT-M</t>
  </si>
  <si>
    <t>Grillo Medium Rear drive - PA</t>
  </si>
  <si>
    <t>GRP-PA-M</t>
  </si>
  <si>
    <t>Grillo Medium Rear drive - PA -  HYBRID</t>
  </si>
  <si>
    <t>GRPH-PA-M</t>
  </si>
  <si>
    <t>Grillo Medium Rear drive - P</t>
  </si>
  <si>
    <t>GRP-P-M</t>
  </si>
  <si>
    <t>Grillo Medium Rear drive - P - HYBRID</t>
  </si>
  <si>
    <t>GRPH-P-M</t>
  </si>
  <si>
    <t>Grillo Large front drive - PT</t>
  </si>
  <si>
    <t>GRA-PT-L</t>
  </si>
  <si>
    <t>815-L</t>
  </si>
  <si>
    <t>890C-L</t>
  </si>
  <si>
    <t>890SC-L</t>
  </si>
  <si>
    <t>Grillo Large front drive - PT - Hybrid</t>
  </si>
  <si>
    <t>GRAH-PT-L</t>
  </si>
  <si>
    <t>Grillo Large front drive - PA</t>
  </si>
  <si>
    <t>GRA-PA-L</t>
  </si>
  <si>
    <t>925-L</t>
  </si>
  <si>
    <t>926-L</t>
  </si>
  <si>
    <t>Grillo Large front drive - PA - HYBRID</t>
  </si>
  <si>
    <t>GRAH-PA-L</t>
  </si>
  <si>
    <t>Grillo Large front drive - P</t>
  </si>
  <si>
    <t>GRA-P-L</t>
  </si>
  <si>
    <t>Grillo Large front drive - P - HYBRID</t>
  </si>
  <si>
    <t>GRAH-P-L</t>
  </si>
  <si>
    <t>Grillo Large rear drive - PT</t>
  </si>
  <si>
    <t>GRP-PT-L</t>
  </si>
  <si>
    <t>Grillo Large Rear drive - PT - HYBRID</t>
  </si>
  <si>
    <t>GRPH-PT-L</t>
  </si>
  <si>
    <t>Grillo Large Rear drive - PA</t>
  </si>
  <si>
    <t>GRP-PA-L</t>
  </si>
  <si>
    <t>Grillo Large Rear drive - PA - HYBRID</t>
  </si>
  <si>
    <t>GRPH-PA-L</t>
  </si>
  <si>
    <t>Grillo Large Rear drive - P</t>
  </si>
  <si>
    <t>GRP-P-L</t>
  </si>
  <si>
    <t>Grillo Large Rear drive - P - HYBRID</t>
  </si>
  <si>
    <t>GRPH-P-L</t>
  </si>
  <si>
    <t>ORMESA Service Part no.</t>
  </si>
  <si>
    <t>Juditta B30 36</t>
  </si>
  <si>
    <t>JB30-B-36</t>
  </si>
  <si>
    <t>101132E</t>
  </si>
  <si>
    <t>[E1161]</t>
  </si>
  <si>
    <t>JU-DG-36</t>
  </si>
  <si>
    <t>171462+171658</t>
  </si>
  <si>
    <t>Options for Juditta</t>
  </si>
  <si>
    <t>824-R-36</t>
  </si>
  <si>
    <t>[E0950]</t>
  </si>
  <si>
    <t>[E0978]</t>
  </si>
  <si>
    <t>[E0957]</t>
  </si>
  <si>
    <t>ORM-834-HW</t>
  </si>
  <si>
    <t>834-HW</t>
  </si>
  <si>
    <t>[E1028]</t>
  </si>
  <si>
    <t>916-36</t>
  </si>
  <si>
    <t>[K0038]</t>
  </si>
  <si>
    <t>[K0105]</t>
  </si>
  <si>
    <t>936-DG</t>
  </si>
  <si>
    <t>938-36</t>
  </si>
  <si>
    <t>Juditta B30 40</t>
  </si>
  <si>
    <t>JB30-B-40</t>
  </si>
  <si>
    <t>JU-DG-40</t>
  </si>
  <si>
    <t>824-R-40</t>
  </si>
  <si>
    <t>916-40</t>
  </si>
  <si>
    <t>938-40</t>
  </si>
  <si>
    <t>Juditta B30 45</t>
  </si>
  <si>
    <t>JB30-B-45</t>
  </si>
  <si>
    <t>100966E</t>
  </si>
  <si>
    <t>JU-DG-45</t>
  </si>
  <si>
    <t>824-R-45</t>
  </si>
  <si>
    <t>916-45</t>
  </si>
  <si>
    <t>938-45</t>
  </si>
  <si>
    <t>Juditta B30 50</t>
  </si>
  <si>
    <t>JB30-B-50</t>
  </si>
  <si>
    <t>100967E</t>
  </si>
  <si>
    <t>JU-DG-50</t>
  </si>
  <si>
    <t>824-R-50</t>
  </si>
  <si>
    <t>916-50</t>
  </si>
  <si>
    <t>938-50</t>
  </si>
  <si>
    <t>Juditta B60 36</t>
  </si>
  <si>
    <t>JB60-B-36</t>
  </si>
  <si>
    <t>101191E</t>
  </si>
  <si>
    <t>Juditta B60 40</t>
  </si>
  <si>
    <t>JB60-B-40</t>
  </si>
  <si>
    <t>Juditta B60 45</t>
  </si>
  <si>
    <t>JB60-B-45</t>
  </si>
  <si>
    <t>100969E</t>
  </si>
  <si>
    <t>Juditta B60 50</t>
  </si>
  <si>
    <t>JB60-B-50</t>
  </si>
  <si>
    <t>100970E</t>
  </si>
  <si>
    <t>Bug Outdoor Small</t>
  </si>
  <si>
    <t>BMSS-S</t>
  </si>
  <si>
    <t>[E2292]</t>
  </si>
  <si>
    <t>BMSS-S-RB</t>
  </si>
  <si>
    <t>[E1225]</t>
  </si>
  <si>
    <t>869-S</t>
  </si>
  <si>
    <t>[E1234]</t>
  </si>
  <si>
    <t>Options for Bug</t>
  </si>
  <si>
    <t>ORM-BSU-S-DGG</t>
  </si>
  <si>
    <t>BSU-LGG</t>
  </si>
  <si>
    <t>ORM-BSU-S-DGP</t>
  </si>
  <si>
    <t>BSU-LGP</t>
  </si>
  <si>
    <t>ORM-BSU-S-LGG</t>
  </si>
  <si>
    <t>BSU-DGG</t>
  </si>
  <si>
    <t>ORM-BSU-S-LGP</t>
  </si>
  <si>
    <t>BSU-DGP</t>
  </si>
  <si>
    <t>863-S</t>
  </si>
  <si>
    <t>[E0955]</t>
  </si>
  <si>
    <t>863-HW</t>
  </si>
  <si>
    <t>[E1033]</t>
  </si>
  <si>
    <t>852-S</t>
  </si>
  <si>
    <t>852-HW</t>
  </si>
  <si>
    <t>942-S-S</t>
  </si>
  <si>
    <t>942-S-M</t>
  </si>
  <si>
    <t>ORM-942-HW</t>
  </si>
  <si>
    <t>942-HW</t>
  </si>
  <si>
    <t>835-S</t>
  </si>
  <si>
    <t>835-HW</t>
  </si>
  <si>
    <t>Required for 863</t>
  </si>
  <si>
    <t>838-S</t>
  </si>
  <si>
    <t>[E0956]</t>
  </si>
  <si>
    <t>838-HW</t>
  </si>
  <si>
    <t>[E1034]</t>
  </si>
  <si>
    <t>868-S</t>
  </si>
  <si>
    <t>834-S</t>
  </si>
  <si>
    <t>834R-S</t>
  </si>
  <si>
    <t>ORM-834R-HW</t>
  </si>
  <si>
    <t>834R-HW</t>
  </si>
  <si>
    <t>853-S</t>
  </si>
  <si>
    <t>[E0960]</t>
  </si>
  <si>
    <t>903-S</t>
  </si>
  <si>
    <t>906-S</t>
  </si>
  <si>
    <t>894-S</t>
  </si>
  <si>
    <t>920-S</t>
  </si>
  <si>
    <t>827-S</t>
  </si>
  <si>
    <t>[E0952]</t>
  </si>
  <si>
    <t>839-S</t>
  </si>
  <si>
    <t>[K0108]</t>
  </si>
  <si>
    <t>824-S</t>
  </si>
  <si>
    <t>824B-S</t>
  </si>
  <si>
    <t>905-S</t>
  </si>
  <si>
    <t>Only compatible with 869%</t>
  </si>
  <si>
    <t>935-S</t>
  </si>
  <si>
    <t>[E2208]</t>
  </si>
  <si>
    <t>819-S-G</t>
  </si>
  <si>
    <t>819-S-P</t>
  </si>
  <si>
    <t>819-S-HW</t>
  </si>
  <si>
    <t>825-S</t>
  </si>
  <si>
    <t>818-S</t>
  </si>
  <si>
    <t>858-S</t>
  </si>
  <si>
    <t>911-S</t>
  </si>
  <si>
    <t>[E1029]</t>
  </si>
  <si>
    <t>892-S</t>
  </si>
  <si>
    <t>[E0954]</t>
  </si>
  <si>
    <t>[E1022]</t>
  </si>
  <si>
    <t>851-S</t>
  </si>
  <si>
    <t>856-S</t>
  </si>
  <si>
    <t>Bug Outdoor Medium</t>
  </si>
  <si>
    <t>BMSS-M</t>
  </si>
  <si>
    <t>BMSS-M-RB</t>
  </si>
  <si>
    <t>869-M</t>
  </si>
  <si>
    <t>863-M</t>
  </si>
  <si>
    <t>852-M</t>
  </si>
  <si>
    <t>942-M-M</t>
  </si>
  <si>
    <t>942-M-L</t>
  </si>
  <si>
    <t>835-M</t>
  </si>
  <si>
    <t>838-M</t>
  </si>
  <si>
    <t>868-M</t>
  </si>
  <si>
    <t>834-M</t>
  </si>
  <si>
    <t>834R-M</t>
  </si>
  <si>
    <t>JUDITTA/BUG REMOVABLE ABDUCTION HARDWARE</t>
  </si>
  <si>
    <t>853-M</t>
  </si>
  <si>
    <t>903-M</t>
  </si>
  <si>
    <t>906-M</t>
  </si>
  <si>
    <t>894-M</t>
  </si>
  <si>
    <t>920-M</t>
  </si>
  <si>
    <t>827-M</t>
  </si>
  <si>
    <t>839-M</t>
  </si>
  <si>
    <t>824-M</t>
  </si>
  <si>
    <t>824B-M</t>
  </si>
  <si>
    <t>905-M</t>
  </si>
  <si>
    <t>935-M</t>
  </si>
  <si>
    <t>819-M-G</t>
  </si>
  <si>
    <t>819-M-P</t>
  </si>
  <si>
    <t>819-M-HW</t>
  </si>
  <si>
    <t>825-M</t>
  </si>
  <si>
    <t>818-M</t>
  </si>
  <si>
    <t>858-M</t>
  </si>
  <si>
    <t>911-M</t>
  </si>
  <si>
    <t>892-M</t>
  </si>
  <si>
    <t>851-M</t>
  </si>
  <si>
    <t>856-M</t>
  </si>
  <si>
    <t>Bug Indoor Small</t>
  </si>
  <si>
    <t>ORM-942-S-M</t>
  </si>
  <si>
    <t>Bug Indoor Medium</t>
  </si>
  <si>
    <t>COST EURO</t>
  </si>
  <si>
    <t>USD RETAIL</t>
  </si>
  <si>
    <t>DEALER COST (-59.4%)</t>
  </si>
  <si>
    <t>ORM-102612</t>
  </si>
  <si>
    <t>ORM-102681</t>
  </si>
  <si>
    <t>ORM-102682</t>
  </si>
  <si>
    <t>ORM-102744</t>
  </si>
  <si>
    <t>ORM-102794</t>
  </si>
  <si>
    <t>ORM-102795</t>
  </si>
  <si>
    <t>ORM-102796</t>
  </si>
  <si>
    <t>ORM-102797</t>
  </si>
  <si>
    <t>ORM-102801</t>
  </si>
  <si>
    <t>ORM-102940</t>
  </si>
  <si>
    <t>ORM-102941</t>
  </si>
  <si>
    <t>ORM-102982</t>
  </si>
  <si>
    <t>ORM-102983</t>
  </si>
  <si>
    <t>ORM-105174</t>
  </si>
  <si>
    <t>ORM-105175</t>
  </si>
  <si>
    <t>ORM-105176</t>
  </si>
  <si>
    <t>ORM-105177</t>
  </si>
  <si>
    <t>ORM-105178</t>
  </si>
  <si>
    <t>ORM-105179</t>
  </si>
  <si>
    <t>ORM-105623</t>
  </si>
  <si>
    <t>ORM-105624</t>
  </si>
  <si>
    <t>ORM-106611</t>
  </si>
  <si>
    <t>ORM-106612</t>
  </si>
  <si>
    <t>ORM-106617</t>
  </si>
  <si>
    <t>ORM-106618</t>
  </si>
  <si>
    <t>ORM-106619</t>
  </si>
  <si>
    <t>ORM-106621</t>
  </si>
  <si>
    <t>ORM-106622</t>
  </si>
  <si>
    <t>ORM-106651</t>
  </si>
  <si>
    <t>ORM-106690</t>
  </si>
  <si>
    <t>ORM-106691</t>
  </si>
  <si>
    <t>ORM-106692</t>
  </si>
  <si>
    <t>ORM-106773</t>
  </si>
  <si>
    <t>ORM-106774</t>
  </si>
  <si>
    <t>ORM-106829</t>
  </si>
  <si>
    <t>ORM-106830</t>
  </si>
  <si>
    <t>ORM-106891</t>
  </si>
  <si>
    <t>ORM-106898</t>
  </si>
  <si>
    <t>ORM-106899</t>
  </si>
  <si>
    <t>ORM-107004</t>
  </si>
  <si>
    <t>ORM-107005</t>
  </si>
  <si>
    <t>ORM-107293</t>
  </si>
  <si>
    <t>ORM-107301</t>
  </si>
  <si>
    <t>ORM-107302</t>
  </si>
  <si>
    <t>ORM-107752</t>
  </si>
  <si>
    <t>ORM-107753</t>
  </si>
  <si>
    <t>ORM-107756</t>
  </si>
  <si>
    <t>ORM-107757</t>
  </si>
  <si>
    <t>ORM-107770</t>
  </si>
  <si>
    <t>ORM-107771</t>
  </si>
  <si>
    <t>ORM-107772</t>
  </si>
  <si>
    <t>ORM-108111</t>
  </si>
  <si>
    <t>ORM-108112</t>
  </si>
  <si>
    <t>ORM-108113</t>
  </si>
  <si>
    <t>ORM-108114</t>
  </si>
  <si>
    <t>ORM-108117</t>
  </si>
  <si>
    <t>ORM-108118</t>
  </si>
  <si>
    <t>ORM-108119</t>
  </si>
  <si>
    <t>ORM-108120</t>
  </si>
  <si>
    <t>ORM-108123</t>
  </si>
  <si>
    <t>ORM-108124</t>
  </si>
  <si>
    <t>ORM-108128</t>
  </si>
  <si>
    <t>ORM-108129</t>
  </si>
  <si>
    <t>ORM-108130</t>
  </si>
  <si>
    <t>ORM-108131</t>
  </si>
  <si>
    <t>ORM-171715</t>
  </si>
  <si>
    <t>ORM-171716</t>
  </si>
  <si>
    <t>ORM-171717</t>
  </si>
  <si>
    <t>ORM-171718</t>
  </si>
  <si>
    <t>ORM-818-M</t>
  </si>
  <si>
    <t>ORM-818-S</t>
  </si>
  <si>
    <t>ORM-819-M-G</t>
  </si>
  <si>
    <t>ORM-819-M-HW</t>
  </si>
  <si>
    <t>NS</t>
  </si>
  <si>
    <t>ORM-819-M-P</t>
  </si>
  <si>
    <t>ORM-819-S-G</t>
  </si>
  <si>
    <t>ORM-819-S-HW</t>
  </si>
  <si>
    <t>ORM-819-S-P</t>
  </si>
  <si>
    <t>ORM-824B-M</t>
  </si>
  <si>
    <t>ORM-824B-S</t>
  </si>
  <si>
    <t>ORM-824-HW</t>
  </si>
  <si>
    <t>ORM-824-M</t>
  </si>
  <si>
    <t>ORM-824-S</t>
  </si>
  <si>
    <t>ORM-825-M</t>
  </si>
  <si>
    <t>ORM-825-S</t>
  </si>
  <si>
    <t>ORM-827-M</t>
  </si>
  <si>
    <t>ORM-827-S</t>
  </si>
  <si>
    <t>ORM-834-M</t>
  </si>
  <si>
    <t>ORM-834R-M</t>
  </si>
  <si>
    <t>ORM-834R-S</t>
  </si>
  <si>
    <t>ORM-834-S</t>
  </si>
  <si>
    <t>ORM-835-HW</t>
  </si>
  <si>
    <t>ORM-835-M</t>
  </si>
  <si>
    <t>ORM-835-S</t>
  </si>
  <si>
    <t>ORM-838-HW</t>
  </si>
  <si>
    <t>ORM-838-M</t>
  </si>
  <si>
    <t>ORM-838-S</t>
  </si>
  <si>
    <t>ORM-839-M</t>
  </si>
  <si>
    <t>ORM-839-S</t>
  </si>
  <si>
    <t>ORM-851-M</t>
  </si>
  <si>
    <t>ORM-851-S</t>
  </si>
  <si>
    <t>ORM-852-HW</t>
  </si>
  <si>
    <t>ORM-852-M</t>
  </si>
  <si>
    <t>ORM-852-S</t>
  </si>
  <si>
    <t>ORM-853-M</t>
  </si>
  <si>
    <t>ORM-853-S</t>
  </si>
  <si>
    <t>ORM-856-M</t>
  </si>
  <si>
    <t>ORM-856-S</t>
  </si>
  <si>
    <t>ORM-858-M</t>
  </si>
  <si>
    <t>ORM-858-S</t>
  </si>
  <si>
    <t>ORM-863-HW</t>
  </si>
  <si>
    <t>ORM-863-M</t>
  </si>
  <si>
    <t>ORM-863-S</t>
  </si>
  <si>
    <t>ORM-868-M</t>
  </si>
  <si>
    <t>ORM-868-S</t>
  </si>
  <si>
    <t>ORM-869-M</t>
  </si>
  <si>
    <t>ORM-869-S</t>
  </si>
  <si>
    <t>ORM-891</t>
  </si>
  <si>
    <t>ORM-892-M</t>
  </si>
  <si>
    <t>ORM-892-S</t>
  </si>
  <si>
    <t>ORM-894-M</t>
  </si>
  <si>
    <t>ORM-894-S</t>
  </si>
  <si>
    <t>ORM-903-M</t>
  </si>
  <si>
    <t>ORM-903-S</t>
  </si>
  <si>
    <t>ORM-905-M</t>
  </si>
  <si>
    <t>ORM-905-S</t>
  </si>
  <si>
    <t>ORM-906-M</t>
  </si>
  <si>
    <t>ORM-906-S</t>
  </si>
  <si>
    <t>ORM-911-M</t>
  </si>
  <si>
    <t>ORM-911-S</t>
  </si>
  <si>
    <t>ORM-920-M</t>
  </si>
  <si>
    <t>ORM-920-S</t>
  </si>
  <si>
    <t>ORM-922</t>
  </si>
  <si>
    <t>ORM-934</t>
  </si>
  <si>
    <t>ORM-935-M</t>
  </si>
  <si>
    <t>ORM-935-S</t>
  </si>
  <si>
    <t>ORM-942-M-L</t>
  </si>
  <si>
    <t>ORM-942-M-M</t>
  </si>
  <si>
    <t>ORM-942-S-S</t>
  </si>
  <si>
    <t>ORM-BMSS-M</t>
  </si>
  <si>
    <t>ORM-BMSS-M-RB</t>
  </si>
  <si>
    <t>ORM-BMSS-M-S</t>
  </si>
  <si>
    <t>ORM-BMSS-S</t>
  </si>
  <si>
    <t>ORM-BMSS-S-RB</t>
  </si>
  <si>
    <t>ORM-BMSS-S-S</t>
  </si>
  <si>
    <t>ORM-BSU-DGG</t>
  </si>
  <si>
    <t>ORM-BSU-DGP</t>
  </si>
  <si>
    <t>ORM-BSU-LGG</t>
  </si>
  <si>
    <t>ORM-BSU-LGP</t>
  </si>
  <si>
    <t>ORM-100126</t>
  </si>
  <si>
    <t>ORM-100586</t>
  </si>
  <si>
    <t>ORM-100768</t>
  </si>
  <si>
    <t>ORM-100769</t>
  </si>
  <si>
    <t>ORM-100770</t>
  </si>
  <si>
    <t>ORM-100771</t>
  </si>
  <si>
    <t>ORM-100966E</t>
  </si>
  <si>
    <t>ORM-100967E</t>
  </si>
  <si>
    <t>ORM-100969E</t>
  </si>
  <si>
    <t>ORM-100970E</t>
  </si>
  <si>
    <t>ORM-100976</t>
  </si>
  <si>
    <t>ORM-100977</t>
  </si>
  <si>
    <t>ORM-100978</t>
  </si>
  <si>
    <t>ORM-101132E</t>
  </si>
  <si>
    <t>ORM-101191E</t>
  </si>
  <si>
    <t>ORM-102391</t>
  </si>
  <si>
    <t>ORM-102949</t>
  </si>
  <si>
    <t>ORM-102953</t>
  </si>
  <si>
    <t>ORM-102954</t>
  </si>
  <si>
    <t>ORM-102955</t>
  </si>
  <si>
    <t>ORM-102957</t>
  </si>
  <si>
    <t>ORM-102971</t>
  </si>
  <si>
    <t>ORM-102976</t>
  </si>
  <si>
    <t>ORM-108127</t>
  </si>
  <si>
    <t>ORM-171462</t>
  </si>
  <si>
    <t>ORM-171654</t>
  </si>
  <si>
    <t>ORM-171658</t>
  </si>
  <si>
    <t>ORM-171660</t>
  </si>
  <si>
    <t>ORM-824-R-36</t>
  </si>
  <si>
    <t>ORM-824-R-40</t>
  </si>
  <si>
    <t>ORM-824-R-45</t>
  </si>
  <si>
    <t>ORM-824-R-50</t>
  </si>
  <si>
    <t>ORM-834</t>
  </si>
  <si>
    <t>ORM-892</t>
  </si>
  <si>
    <t>ORM-894</t>
  </si>
  <si>
    <t>ORM-896</t>
  </si>
  <si>
    <t>ORM-905</t>
  </si>
  <si>
    <t>ORM-914</t>
  </si>
  <si>
    <t>ORM-916-36</t>
  </si>
  <si>
    <t>ORM-916-40</t>
  </si>
  <si>
    <t>ORM-916-45</t>
  </si>
  <si>
    <t>ORM-916-50</t>
  </si>
  <si>
    <t>ORM-932</t>
  </si>
  <si>
    <t>ORM-933</t>
  </si>
  <si>
    <t>ORM-936-DG</t>
  </si>
  <si>
    <t>ORM-938-36</t>
  </si>
  <si>
    <t>ORM-938-40</t>
  </si>
  <si>
    <t>ORM-938-45</t>
  </si>
  <si>
    <t>ORM-938-50</t>
  </si>
  <si>
    <t>ORM-JB30-B-36</t>
  </si>
  <si>
    <t>ORM-JB30-B-40</t>
  </si>
  <si>
    <t>ORM-JB30-B-45</t>
  </si>
  <si>
    <t>ORM-JB30-B-50</t>
  </si>
  <si>
    <t>ORM-JB60-B-36</t>
  </si>
  <si>
    <t>ORM-JB60-B-40</t>
  </si>
  <si>
    <t>ORM-JB60-B-45</t>
  </si>
  <si>
    <t>ORM-JB60-B-50</t>
  </si>
  <si>
    <t>ORM-JHR</t>
  </si>
  <si>
    <t>ORM-JHR-HW</t>
  </si>
  <si>
    <t>ORM-JMELR</t>
  </si>
  <si>
    <t>ORM-JU-DG-36</t>
  </si>
  <si>
    <t>ORM-JU-DG-40</t>
  </si>
  <si>
    <t>ORM-JU-DG-45</t>
  </si>
  <si>
    <t>ORM-JU-DG-50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</si>
</sst>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€-2]\ * #,##0.00_);_([$€-2]\ * \(#,##0.00\);_([$€-2]\ * &quot;-&quot;??_);_(@_)"/>
    <numFmt numFmtId="165" formatCode="_([$$-409]* #,##0.00_);_([$$-409]* \(#,##0.00\);_([$$-409]* &quot;-&quot;??_);_(@_)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FF0000"/>
      <name val="Calibri"/>
      <family val="2"/>
    </font>
    <font>
      <sz val="11"/>
      <color theme="8" tint="0.39997558519241921"/>
      <name val="Calibri"/>
      <family val="2"/>
    </font>
    <font>
      <b/>
      <sz val="14"/>
      <color rgb="FF000000"/>
      <name val="Calibri"/>
    </font>
    <font>
      <b/>
      <sz val="14"/>
      <color rgb="FF000000"/>
      <name val="Calibri"/>
      <family val="2"/>
    </font>
    <font>
      <b/>
      <sz val="14"/>
      <color theme="1"/>
      <name val="Calibri"/>
    </font>
    <font>
      <sz val="11"/>
      <color theme="1"/>
      <name val="Calibri"/>
    </font>
    <font>
      <sz val="11"/>
      <color rgb="FFC00000"/>
      <name val="Calibri"/>
      <family val="2"/>
    </font>
    <font>
      <sz val="11"/>
      <color theme="8" tint="-0.249977111117893"/>
      <name val="Calibri"/>
      <family val="2"/>
    </font>
    <font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164" fontId="2" fillId="0" borderId="0" xfId="0" applyNumberFormat="1" applyFont="1"/>
    <xf numFmtId="0" fontId="2" fillId="8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right"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12" borderId="0" xfId="0" applyFont="1" applyFill="1" applyAlignment="1">
      <alignment vertical="top" wrapText="1"/>
    </xf>
    <xf numFmtId="0" fontId="2" fillId="12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19" borderId="0" xfId="0" applyFont="1" applyFill="1" applyAlignment="1">
      <alignment vertical="top" wrapText="1"/>
    </xf>
    <xf numFmtId="0" fontId="2" fillId="19" borderId="0" xfId="0" applyFont="1" applyFill="1" applyAlignment="1">
      <alignment horizontal="center" vertical="top"/>
    </xf>
    <xf numFmtId="0" fontId="11" fillId="0" borderId="0" xfId="0" applyFont="1" applyAlignment="1">
      <alignment wrapText="1"/>
    </xf>
    <xf numFmtId="0" fontId="11" fillId="0" borderId="0" xfId="0" applyFont="1"/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right" vertical="top"/>
    </xf>
    <xf numFmtId="0" fontId="2" fillId="20" borderId="0" xfId="0" applyFont="1" applyFill="1" applyAlignment="1">
      <alignment vertical="top" wrapText="1"/>
    </xf>
    <xf numFmtId="0" fontId="2" fillId="20" borderId="0" xfId="0" applyFont="1" applyFill="1" applyAlignment="1">
      <alignment horizontal="center" vertical="top"/>
    </xf>
    <xf numFmtId="0" fontId="2" fillId="20" borderId="0" xfId="0" applyFont="1" applyFill="1" applyAlignment="1">
      <alignment horizontal="left" vertical="top"/>
    </xf>
    <xf numFmtId="0" fontId="2" fillId="20" borderId="0" xfId="0" applyFont="1" applyFill="1" applyAlignment="1">
      <alignment vertical="top"/>
    </xf>
    <xf numFmtId="0" fontId="2" fillId="20" borderId="0" xfId="0" applyFont="1" applyFill="1"/>
    <xf numFmtId="164" fontId="2" fillId="20" borderId="0" xfId="0" applyNumberFormat="1" applyFont="1" applyFill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0" fillId="0" borderId="0" xfId="0" applyFont="1"/>
    <xf numFmtId="0" fontId="2" fillId="15" borderId="0" xfId="0" applyFont="1" applyFill="1" applyAlignment="1">
      <alignment vertical="top" wrapText="1"/>
    </xf>
    <xf numFmtId="0" fontId="2" fillId="15" borderId="0" xfId="0" applyFont="1" applyFill="1" applyAlignment="1">
      <alignment horizontal="center" vertical="top"/>
    </xf>
    <xf numFmtId="0" fontId="2" fillId="21" borderId="0" xfId="0" applyFont="1" applyFill="1" applyAlignment="1">
      <alignment vertical="top"/>
    </xf>
    <xf numFmtId="0" fontId="2" fillId="21" borderId="0" xfId="0" applyFont="1" applyFill="1" applyAlignment="1">
      <alignment horizontal="center" vertical="top"/>
    </xf>
    <xf numFmtId="0" fontId="2" fillId="12" borderId="0" xfId="0" applyFont="1" applyFill="1" applyAlignment="1">
      <alignment vertical="top"/>
    </xf>
    <xf numFmtId="0" fontId="2" fillId="5" borderId="0" xfId="0" applyFont="1" applyFill="1" applyAlignment="1">
      <alignment vertical="top"/>
    </xf>
    <xf numFmtId="0" fontId="2" fillId="5" borderId="0" xfId="0" applyFont="1" applyFill="1" applyAlignment="1">
      <alignment horizontal="center" vertical="top"/>
    </xf>
    <xf numFmtId="0" fontId="2" fillId="5" borderId="0" xfId="0" applyFont="1" applyFill="1" applyAlignment="1">
      <alignment vertical="top" wrapText="1"/>
    </xf>
    <xf numFmtId="0" fontId="2" fillId="22" borderId="0" xfId="0" applyFont="1" applyFill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" fillId="2" borderId="0" xfId="0" applyFont="1" applyFill="1" applyAlignment="1">
      <alignment horizontal="center"/>
    </xf>
    <xf numFmtId="0" fontId="1" fillId="24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0" fillId="24" borderId="1" xfId="0" applyFill="1" applyBorder="1" applyAlignment="1">
      <alignment horizontal="center" vertical="center"/>
    </xf>
    <xf numFmtId="0" fontId="0" fillId="24" borderId="1" xfId="0" applyFill="1" applyBorder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165" fontId="2" fillId="0" borderId="0" xfId="0" applyNumberFormat="1" applyFont="1" applyAlignment="1">
      <alignment vertical="top"/>
    </xf>
    <xf numFmtId="165" fontId="2" fillId="21" borderId="0" xfId="0" applyNumberFormat="1" applyFont="1" applyFill="1" applyAlignment="1">
      <alignment vertical="top"/>
    </xf>
    <xf numFmtId="0" fontId="0" fillId="24" borderId="0" xfId="0" applyFill="1"/>
    <xf numFmtId="164" fontId="2" fillId="0" borderId="0" xfId="0" applyNumberFormat="1" applyFont="1" applyAlignment="1">
      <alignment vertical="top"/>
    </xf>
    <xf numFmtId="0" fontId="2" fillId="22" borderId="0" xfId="0" applyFont="1" applyFill="1"/>
    <xf numFmtId="0" fontId="2" fillId="22" borderId="0" xfId="0" applyFont="1" applyFill="1" applyAlignment="1">
      <alignment horizontal="left" vertical="top"/>
    </xf>
    <xf numFmtId="164" fontId="2" fillId="22" borderId="0" xfId="0" applyNumberFormat="1" applyFont="1" applyFill="1" applyAlignment="1">
      <alignment vertical="top"/>
    </xf>
    <xf numFmtId="165" fontId="2" fillId="22" borderId="0" xfId="0" applyNumberFormat="1" applyFont="1" applyFill="1" applyAlignment="1">
      <alignment vertical="top"/>
    </xf>
    <xf numFmtId="0" fontId="2" fillId="8" borderId="0" xfId="0" applyFont="1" applyFill="1"/>
    <xf numFmtId="0" fontId="0" fillId="8" borderId="0" xfId="0" applyFill="1"/>
    <xf numFmtId="0" fontId="4" fillId="18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17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15" borderId="0" xfId="0" applyFont="1" applyFill="1" applyAlignment="1">
      <alignment horizontal="center" wrapText="1"/>
    </xf>
    <xf numFmtId="0" fontId="4" fillId="16" borderId="0" xfId="0" applyFont="1" applyFill="1" applyAlignment="1">
      <alignment horizontal="center" wrapText="1"/>
    </xf>
    <xf numFmtId="0" fontId="8" fillId="15" borderId="0" xfId="0" applyFont="1" applyFill="1" applyAlignment="1">
      <alignment horizontal="center" wrapText="1"/>
    </xf>
    <xf numFmtId="0" fontId="4" fillId="13" borderId="0" xfId="0" applyFont="1" applyFill="1" applyAlignment="1">
      <alignment horizontal="center" wrapText="1"/>
    </xf>
    <xf numFmtId="0" fontId="4" fillId="14" borderId="0" xfId="0" applyFont="1" applyFill="1" applyAlignment="1">
      <alignment horizontal="center" wrapText="1"/>
    </xf>
    <xf numFmtId="0" fontId="4" fillId="12" borderId="0" xfId="0" applyFont="1" applyFill="1" applyAlignment="1">
      <alignment horizontal="center" wrapText="1"/>
    </xf>
    <xf numFmtId="0" fontId="8" fillId="12" borderId="0" xfId="0" applyFont="1" applyFill="1" applyAlignment="1">
      <alignment horizontal="center" wrapText="1"/>
    </xf>
    <xf numFmtId="0" fontId="4" fillId="11" borderId="0" xfId="0" applyFont="1" applyFill="1" applyAlignment="1">
      <alignment horizontal="center" wrapText="1"/>
    </xf>
    <xf numFmtId="0" fontId="9" fillId="10" borderId="0" xfId="0" applyFont="1" applyFill="1" applyAlignment="1">
      <alignment horizontal="center" wrapText="1"/>
    </xf>
    <xf numFmtId="0" fontId="4" fillId="10" borderId="0" xfId="0" applyFont="1" applyFill="1" applyAlignment="1">
      <alignment horizontal="center" wrapText="1"/>
    </xf>
    <xf numFmtId="0" fontId="7" fillId="9" borderId="0" xfId="0" applyFont="1" applyFill="1" applyAlignment="1">
      <alignment horizontal="center" wrapText="1"/>
    </xf>
    <xf numFmtId="0" fontId="8" fillId="9" borderId="0" xfId="0" applyFont="1" applyFill="1" applyAlignment="1">
      <alignment horizontal="center" wrapText="1"/>
    </xf>
    <xf numFmtId="0" fontId="4" fillId="9" borderId="0" xfId="0" applyFont="1" applyFill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4" fillId="5" borderId="0" xfId="0" applyFont="1" applyFill="1" applyAlignment="1">
      <alignment horizontal="center" wrapText="1"/>
    </xf>
    <xf numFmtId="0" fontId="4" fillId="16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9" borderId="0" xfId="0" applyFont="1" applyFill="1" applyAlignment="1">
      <alignment horizontal="center"/>
    </xf>
    <xf numFmtId="0" fontId="4" fillId="21" borderId="0" xfId="0" applyFont="1" applyFill="1" applyAlignment="1">
      <alignment horizontal="center"/>
    </xf>
    <xf numFmtId="0" fontId="4" fillId="23" borderId="0" xfId="0" applyFont="1" applyFill="1" applyAlignment="1">
      <alignment horizontal="center"/>
    </xf>
  </cellXfs>
  <cellStyles count="1"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638175</xdr:colOff>
      <xdr:row>178</xdr:row>
      <xdr:rowOff>66675</xdr:rowOff>
    </xdr:from>
    <xdr:to>
      <xdr:col>32</xdr:col>
      <xdr:colOff>625015</xdr:colOff>
      <xdr:row>188</xdr:row>
      <xdr:rowOff>68301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9868C9-F3BB-47AD-8BB6-88ABA1EA2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33866818"/>
          <a:ext cx="13753186" cy="1852198"/>
        </a:xfrm>
        <a:prstGeom prst="rect">
          <a:avLst/>
        </a:prstGeom>
      </xdr:spPr>
    </xdr:pic>
    <xdr:clientData/>
  </xdr:twoCellAnchor>
  <xdr:oneCellAnchor>
    <xdr:from>
      <xdr:col>15</xdr:col>
      <xdr:colOff>638175</xdr:colOff>
      <xdr:row>305</xdr:row>
      <xdr:rowOff>66675</xdr:rowOff>
    </xdr:from>
    <xdr:ext cx="12955808" cy="1905266"/>
    <xdr:pic>
      <xdr:nvPicPr>
        <xdr:cNvPr id="3" name="Picture 2">
          <a:extLst>
            <a:ext uri="{FF2B5EF4-FFF2-40B4-BE49-F238E27FC236}">
              <a16:creationId xmlns:a16="http://schemas.microsoft.com/office/drawing/2014/main" id="{3668ED77-D526-4B61-84A1-843C7299E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57662989"/>
          <a:ext cx="12955808" cy="1905266"/>
        </a:xfrm>
        <a:prstGeom prst="rect">
          <a:avLst/>
        </a:prstGeom>
      </xdr:spPr>
    </xdr:pic>
    <xdr:clientData/>
  </xdr:oneCellAnchor>
  <xdr:oneCellAnchor>
    <xdr:from>
      <xdr:col>15</xdr:col>
      <xdr:colOff>638175</xdr:colOff>
      <xdr:row>434</xdr:row>
      <xdr:rowOff>66675</xdr:rowOff>
    </xdr:from>
    <xdr:ext cx="12955808" cy="1905266"/>
    <xdr:pic>
      <xdr:nvPicPr>
        <xdr:cNvPr id="4" name="Picture 3">
          <a:extLst>
            <a:ext uri="{FF2B5EF4-FFF2-40B4-BE49-F238E27FC236}">
              <a16:creationId xmlns:a16="http://schemas.microsoft.com/office/drawing/2014/main" id="{B66B93ED-87A6-487B-84AF-F6C1B2BA2C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81829275"/>
          <a:ext cx="12955808" cy="1905266"/>
        </a:xfrm>
        <a:prstGeom prst="rect">
          <a:avLst/>
        </a:prstGeom>
      </xdr:spPr>
    </xdr:pic>
    <xdr:clientData/>
  </xdr:oneCellAnchor>
  <xdr:oneCellAnchor>
    <xdr:from>
      <xdr:col>16</xdr:col>
      <xdr:colOff>95250</xdr:colOff>
      <xdr:row>510</xdr:row>
      <xdr:rowOff>104775</xdr:rowOff>
    </xdr:from>
    <xdr:ext cx="12955808" cy="1905266"/>
    <xdr:pic>
      <xdr:nvPicPr>
        <xdr:cNvPr id="5" name="Picture 4">
          <a:extLst>
            <a:ext uri="{FF2B5EF4-FFF2-40B4-BE49-F238E27FC236}">
              <a16:creationId xmlns:a16="http://schemas.microsoft.com/office/drawing/2014/main" id="{42E4DE1F-17C0-4BA6-B619-585889B6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5179" y="96127661"/>
          <a:ext cx="12955808" cy="1905266"/>
        </a:xfrm>
        <a:prstGeom prst="rect">
          <a:avLst/>
        </a:prstGeom>
      </xdr:spPr>
    </xdr:pic>
    <xdr:clientData/>
  </xdr:oneCellAnchor>
  <xdr:oneCellAnchor>
    <xdr:from>
      <xdr:col>15</xdr:col>
      <xdr:colOff>638175</xdr:colOff>
      <xdr:row>695</xdr:row>
      <xdr:rowOff>66675</xdr:rowOff>
    </xdr:from>
    <xdr:ext cx="12955808" cy="1905266"/>
    <xdr:pic>
      <xdr:nvPicPr>
        <xdr:cNvPr id="6" name="Picture 5">
          <a:extLst>
            <a:ext uri="{FF2B5EF4-FFF2-40B4-BE49-F238E27FC236}">
              <a16:creationId xmlns:a16="http://schemas.microsoft.com/office/drawing/2014/main" id="{5D861694-0447-406B-8F68-34E9C9B404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130717018"/>
          <a:ext cx="12955808" cy="1905266"/>
        </a:xfrm>
        <a:prstGeom prst="rect">
          <a:avLst/>
        </a:prstGeom>
      </xdr:spPr>
    </xdr:pic>
    <xdr:clientData/>
  </xdr:oneCellAnchor>
  <xdr:oneCellAnchor>
    <xdr:from>
      <xdr:col>16</xdr:col>
      <xdr:colOff>95250</xdr:colOff>
      <xdr:row>767</xdr:row>
      <xdr:rowOff>0</xdr:rowOff>
    </xdr:from>
    <xdr:ext cx="12955808" cy="1905266"/>
    <xdr:pic>
      <xdr:nvPicPr>
        <xdr:cNvPr id="7" name="Picture 6">
          <a:extLst>
            <a:ext uri="{FF2B5EF4-FFF2-40B4-BE49-F238E27FC236}">
              <a16:creationId xmlns:a16="http://schemas.microsoft.com/office/drawing/2014/main" id="{D70C35FB-86BD-4A6B-953E-7B29EAFA6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5179" y="144170400"/>
          <a:ext cx="12955808" cy="1905266"/>
        </a:xfrm>
        <a:prstGeom prst="rect">
          <a:avLst/>
        </a:prstGeom>
      </xdr:spPr>
    </xdr:pic>
    <xdr:clientData/>
  </xdr:oneCellAnchor>
  <xdr:twoCellAnchor editAs="oneCell">
    <xdr:from>
      <xdr:col>15</xdr:col>
      <xdr:colOff>638175</xdr:colOff>
      <xdr:row>178</xdr:row>
      <xdr:rowOff>66675</xdr:rowOff>
    </xdr:from>
    <xdr:to>
      <xdr:col>33</xdr:col>
      <xdr:colOff>97058</xdr:colOff>
      <xdr:row>188</xdr:row>
      <xdr:rowOff>19316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735B899-2A2D-402B-AC0D-1E91149F0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33866818"/>
          <a:ext cx="13753186" cy="1852198"/>
        </a:xfrm>
        <a:prstGeom prst="rect">
          <a:avLst/>
        </a:prstGeom>
      </xdr:spPr>
    </xdr:pic>
    <xdr:clientData/>
  </xdr:twoCellAnchor>
  <xdr:oneCellAnchor>
    <xdr:from>
      <xdr:col>15</xdr:col>
      <xdr:colOff>638175</xdr:colOff>
      <xdr:row>305</xdr:row>
      <xdr:rowOff>66675</xdr:rowOff>
    </xdr:from>
    <xdr:ext cx="12955808" cy="1905266"/>
    <xdr:pic>
      <xdr:nvPicPr>
        <xdr:cNvPr id="9" name="Picture 8">
          <a:extLst>
            <a:ext uri="{FF2B5EF4-FFF2-40B4-BE49-F238E27FC236}">
              <a16:creationId xmlns:a16="http://schemas.microsoft.com/office/drawing/2014/main" id="{77C27D23-6886-4F23-9C07-F6F8D6237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57662989"/>
          <a:ext cx="12955808" cy="1905266"/>
        </a:xfrm>
        <a:prstGeom prst="rect">
          <a:avLst/>
        </a:prstGeom>
      </xdr:spPr>
    </xdr:pic>
    <xdr:clientData/>
  </xdr:oneCellAnchor>
  <xdr:oneCellAnchor>
    <xdr:from>
      <xdr:col>15</xdr:col>
      <xdr:colOff>638175</xdr:colOff>
      <xdr:row>434</xdr:row>
      <xdr:rowOff>66675</xdr:rowOff>
    </xdr:from>
    <xdr:ext cx="12955808" cy="1905266"/>
    <xdr:pic>
      <xdr:nvPicPr>
        <xdr:cNvPr id="10" name="Picture 9">
          <a:extLst>
            <a:ext uri="{FF2B5EF4-FFF2-40B4-BE49-F238E27FC236}">
              <a16:creationId xmlns:a16="http://schemas.microsoft.com/office/drawing/2014/main" id="{83C469FF-9219-4847-98CD-209B2CC17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81829275"/>
          <a:ext cx="12955808" cy="1905266"/>
        </a:xfrm>
        <a:prstGeom prst="rect">
          <a:avLst/>
        </a:prstGeom>
      </xdr:spPr>
    </xdr:pic>
    <xdr:clientData/>
  </xdr:oneCellAnchor>
  <xdr:oneCellAnchor>
    <xdr:from>
      <xdr:col>16</xdr:col>
      <xdr:colOff>95250</xdr:colOff>
      <xdr:row>510</xdr:row>
      <xdr:rowOff>104775</xdr:rowOff>
    </xdr:from>
    <xdr:ext cx="12955808" cy="1905266"/>
    <xdr:pic>
      <xdr:nvPicPr>
        <xdr:cNvPr id="11" name="Picture 10">
          <a:extLst>
            <a:ext uri="{FF2B5EF4-FFF2-40B4-BE49-F238E27FC236}">
              <a16:creationId xmlns:a16="http://schemas.microsoft.com/office/drawing/2014/main" id="{20B4CE6E-558B-4EF5-99BC-E6903EE04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5179" y="96127661"/>
          <a:ext cx="12955808" cy="1905266"/>
        </a:xfrm>
        <a:prstGeom prst="rect">
          <a:avLst/>
        </a:prstGeom>
      </xdr:spPr>
    </xdr:pic>
    <xdr:clientData/>
  </xdr:oneCellAnchor>
  <xdr:oneCellAnchor>
    <xdr:from>
      <xdr:col>15</xdr:col>
      <xdr:colOff>638175</xdr:colOff>
      <xdr:row>695</xdr:row>
      <xdr:rowOff>66675</xdr:rowOff>
    </xdr:from>
    <xdr:ext cx="12955808" cy="1905266"/>
    <xdr:pic>
      <xdr:nvPicPr>
        <xdr:cNvPr id="12" name="Picture 11">
          <a:extLst>
            <a:ext uri="{FF2B5EF4-FFF2-40B4-BE49-F238E27FC236}">
              <a16:creationId xmlns:a16="http://schemas.microsoft.com/office/drawing/2014/main" id="{F1758EBB-F245-4027-9EF0-8266C52D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79929" y="130717018"/>
          <a:ext cx="12955808" cy="1905266"/>
        </a:xfrm>
        <a:prstGeom prst="rect">
          <a:avLst/>
        </a:prstGeom>
      </xdr:spPr>
    </xdr:pic>
    <xdr:clientData/>
  </xdr:oneCellAnchor>
  <xdr:oneCellAnchor>
    <xdr:from>
      <xdr:col>16</xdr:col>
      <xdr:colOff>95250</xdr:colOff>
      <xdr:row>767</xdr:row>
      <xdr:rowOff>0</xdr:rowOff>
    </xdr:from>
    <xdr:ext cx="12955808" cy="1905266"/>
    <xdr:pic>
      <xdr:nvPicPr>
        <xdr:cNvPr id="13" name="Picture 12">
          <a:extLst>
            <a:ext uri="{FF2B5EF4-FFF2-40B4-BE49-F238E27FC236}">
              <a16:creationId xmlns:a16="http://schemas.microsoft.com/office/drawing/2014/main" id="{7C26C4A2-DFBF-4138-AE2F-7CE22886D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75179" y="144170400"/>
          <a:ext cx="12955808" cy="190526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Ventes30\Downloads\Ormesa%20CSR\2025-07-02%20Structure%20de%20Produit%20Ormesa%20JF.xlsx" TargetMode="External"/><Relationship Id="rId1" Type="http://schemas.openxmlformats.org/officeDocument/2006/relationships/externalLinkPath" Target="Ormesa%20CSR/2025-07-02%20Structure%20de%20Produit%20Ormesa%20JF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yliorinc.sharepoint.com/sites/Amyliorinc-D-A/Shared%20Documents/GESTION%20PRODUITS/JFB/PROJETS%20WIP/P25001%20Ormesa/P25001%20Ormesa%20-%20Suivi%20de%20pi&#232;ces.xlsm" TargetMode="External"/><Relationship Id="rId1" Type="http://schemas.openxmlformats.org/officeDocument/2006/relationships/externalLinkPath" Target="https://amyliorinc.sharepoint.com/sites/Amyliorinc-D-A/Shared%20Documents/GESTION%20PRODUITS/JFB/PROJETS%20WIP/P25001%20Ormesa/P25001%20Ormesa%20-%20Suivi%20de%20pi&#232;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ructure Produit Grillo"/>
      <sheetName val="Structure Produit Juditta"/>
      <sheetName val="Structure Produit Bug"/>
      <sheetName val="OTHER - PARTS"/>
      <sheetName val="Grillo Condensed"/>
      <sheetName val="Bug Condensed"/>
      <sheetName val="Juditta Condensed"/>
      <sheetName val="Old version parts HCPCS Brad"/>
      <sheetName val="Données réfé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Nouveau PartID</v>
          </cell>
          <cell r="B4" t="str">
            <v>imzOrgPartID</v>
          </cell>
          <cell r="C4" t="str">
            <v>Description FR</v>
          </cell>
          <cell r="D4" t="str">
            <v>Description EN</v>
          </cell>
        </row>
        <row r="5">
          <cell r="A5" t="str">
            <v>PIÈCES À CRÉER</v>
          </cell>
        </row>
        <row r="6">
          <cell r="A6" t="str">
            <v>ORM-10007</v>
          </cell>
          <cell r="B6">
            <v>10007</v>
          </cell>
          <cell r="C6" t="str">
            <v>CADRE POSTERIEUR GRILLO, PETIT - PA</v>
          </cell>
          <cell r="D6" t="str">
            <v xml:space="preserve">GRILLO POSTERIOR FRAME, SMALL - PA </v>
          </cell>
        </row>
        <row r="7">
          <cell r="A7" t="str">
            <v>ORM-10008</v>
          </cell>
          <cell r="B7">
            <v>10008</v>
          </cell>
          <cell r="C7" t="str">
            <v>CADRE POSTERIEUR GRILLO, MOYEN - PA</v>
          </cell>
          <cell r="D7" t="str">
            <v xml:space="preserve">GRILLO POSTERIOR FRAME, MEDIUM - PA </v>
          </cell>
        </row>
        <row r="8">
          <cell r="A8" t="str">
            <v>ORM-102744</v>
          </cell>
          <cell r="B8">
            <v>102744</v>
          </cell>
          <cell r="C8" t="str">
            <v>CEINTURE DE TABLE ARRIERE GRILLO</v>
          </cell>
          <cell r="D8" t="str">
            <v>GRILLO REAR TABLE BELT [E0978]</v>
          </cell>
        </row>
        <row r="9">
          <cell r="A9" t="str">
            <v>ORM-102778</v>
          </cell>
          <cell r="B9">
            <v>102778</v>
          </cell>
          <cell r="C9" t="str">
            <v>SIEGE PLIANT POSTERIEUR GRILLO, PETIT</v>
          </cell>
          <cell r="D9" t="str">
            <v>GRILLO POSTERIOR FOLDING SEAT, SMALL</v>
          </cell>
        </row>
        <row r="10">
          <cell r="A10" t="str">
            <v>ORM-102779</v>
          </cell>
          <cell r="B10">
            <v>102779</v>
          </cell>
          <cell r="C10" t="str">
            <v>SIEGE PLIANT POSTERIEUR GRILLO, MEDIUM</v>
          </cell>
          <cell r="D10" t="str">
            <v>GRILLO POSTERIOR FOLDING SEAT, MEDIUM</v>
          </cell>
        </row>
        <row r="11">
          <cell r="A11" t="str">
            <v>ORM-102792</v>
          </cell>
          <cell r="B11">
            <v>102792</v>
          </cell>
          <cell r="C11" t="str">
            <v>SUPPORT LOMBAIRE POSTERIEUR GRILLO, PETIT</v>
          </cell>
          <cell r="D11" t="str">
            <v>GRILLO POSTERIOR LUMBER THRUST SUPPORT, SMALL</v>
          </cell>
        </row>
        <row r="12">
          <cell r="A12" t="str">
            <v>ORM-102793</v>
          </cell>
          <cell r="B12">
            <v>102793</v>
          </cell>
          <cell r="C12" t="str">
            <v>SUPPORT LOMBAIRE POSTERIEUR GRILLO, MEDIUM</v>
          </cell>
          <cell r="D12" t="str">
            <v>GRILLO POSTERIOR LUMBER THRUST SUPPORT, MEDIUM</v>
          </cell>
        </row>
        <row r="13">
          <cell r="A13" t="str">
            <v>ORM-102808</v>
          </cell>
          <cell r="B13">
            <v>102808</v>
          </cell>
          <cell r="C13" t="str">
            <v>DIVISEUR JAMBES GRILLO PETIT + SANGLES CUISSE</v>
          </cell>
          <cell r="D13" t="str">
            <v xml:space="preserve">GRILLO SMALL LEG DIVIDER WITH THIGH LOOPS </v>
          </cell>
        </row>
        <row r="14">
          <cell r="A14" t="str">
            <v>ORM-102809</v>
          </cell>
          <cell r="B14">
            <v>102809</v>
          </cell>
          <cell r="C14" t="str">
            <v>DIVISEUR JAMBES GRILLO MOYEN + SANGLES CUISSE, MEDIUM</v>
          </cell>
          <cell r="D14" t="str">
            <v>GRILLO MEDIUM LEG DIVIDER WITH THIGH LOOPS, MEDIUM</v>
          </cell>
        </row>
        <row r="15">
          <cell r="A15" t="str">
            <v>ORM-102810</v>
          </cell>
          <cell r="B15">
            <v>102810</v>
          </cell>
          <cell r="C15" t="str">
            <v>DIVISEUR JAMBES GRILLO MOYEN + SANGLES CUISSE, LARGE</v>
          </cell>
          <cell r="D15" t="str">
            <v>GRILLO MEDIUM LEG DIVIDER WITH THIGH LOOPS, LARGE</v>
          </cell>
        </row>
        <row r="16">
          <cell r="A16" t="str">
            <v>ORM-102811</v>
          </cell>
          <cell r="B16">
            <v>102811</v>
          </cell>
          <cell r="C16" t="str">
            <v>ABDUCTEUR DISTAL, PETIT GRILLO</v>
          </cell>
          <cell r="D16" t="str">
            <v>GRILLO SMALL, DISTAL ABDUCTOR</v>
          </cell>
        </row>
        <row r="17">
          <cell r="A17" t="str">
            <v>ORM-102812</v>
          </cell>
          <cell r="B17">
            <v>102812</v>
          </cell>
          <cell r="C17" t="str">
            <v>ABDUCTEUR DISTAL, MOYEN GRILLO</v>
          </cell>
          <cell r="D17" t="str">
            <v>GRILLO MEDIUM, DISTAL ABDUCTOR</v>
          </cell>
        </row>
        <row r="18">
          <cell r="A18" t="str">
            <v>ORM-102815</v>
          </cell>
          <cell r="B18">
            <v>102815</v>
          </cell>
          <cell r="C18" t="str">
            <v>ABDUCTEUR DISTAL, LARGE GRILLO</v>
          </cell>
          <cell r="D18" t="str">
            <v>GRILLO LARGE DISTAL ABDUCTOR</v>
          </cell>
        </row>
        <row r="19">
          <cell r="A19" t="str">
            <v>ORM-102961</v>
          </cell>
          <cell r="B19">
            <v>102961</v>
          </cell>
          <cell r="C19" t="str">
            <v>ABDUCTEUR DISTAL, MINI GRILLO</v>
          </cell>
          <cell r="D19" t="str">
            <v>GRILLO MINI DISTAL ABDUCTOR</v>
          </cell>
        </row>
        <row r="20">
          <cell r="A20" t="str">
            <v>ORM-102964</v>
          </cell>
          <cell r="B20">
            <v>102964</v>
          </cell>
          <cell r="C20" t="str">
            <v>POIGNEES ERGONOMIQUES PTM, MINI GRILLO</v>
          </cell>
          <cell r="D20" t="str">
            <v>GRILLO MINI PTM ERGONOMIC HANDLES</v>
          </cell>
        </row>
        <row r="21">
          <cell r="A21" t="str">
            <v>ORM-102968</v>
          </cell>
          <cell r="B21">
            <v>102968</v>
          </cell>
          <cell r="C21" t="str">
            <v>APPUI-TETE GRILLO</v>
          </cell>
          <cell r="D21" t="str">
            <v>GRILLO HEAD REST</v>
          </cell>
        </row>
        <row r="22">
          <cell r="A22" t="str">
            <v>ORM-102970</v>
          </cell>
          <cell r="B22">
            <v>102970</v>
          </cell>
          <cell r="C22" t="str">
            <v>POIGNEES ERGONOMIQUES POUR CADRE ANTERIEUR GRILLO</v>
          </cell>
          <cell r="D22" t="str">
            <v>GRILLO ANTERIOR FRAME ERGONOMIC HANDLES</v>
          </cell>
        </row>
        <row r="23">
          <cell r="A23" t="str">
            <v>ORM-102974</v>
          </cell>
          <cell r="B23">
            <v>102974</v>
          </cell>
          <cell r="C23" t="str">
            <v>POIGNEES ERGONOMIQUES POUR CADRE POSTERIEUR GRILLO</v>
          </cell>
          <cell r="D23" t="str">
            <v>GRILLO POSTERIOR FRAME ERGONOMIC HANDLES</v>
          </cell>
        </row>
        <row r="24">
          <cell r="A24" t="str">
            <v>ORM-102999M</v>
          </cell>
          <cell r="B24" t="str">
            <v>102999M</v>
          </cell>
          <cell r="C24" t="str">
            <v>APPUI-TETE, MINI GRILLO</v>
          </cell>
          <cell r="D24" t="str">
            <v>GRILLO MINI HEAD REST</v>
          </cell>
        </row>
        <row r="25">
          <cell r="A25" t="str">
            <v>ORM-103576</v>
          </cell>
          <cell r="B25">
            <v>103576</v>
          </cell>
          <cell r="C25" t="str">
            <v>SUPPORTS DE BRAS, PETIT, GRILLO CADRE POSTERIEUR</v>
          </cell>
          <cell r="D25" t="str">
            <v>GRILLO POSTERIOR FRAME, SMALL ARM SUPPORTS</v>
          </cell>
        </row>
        <row r="26">
          <cell r="A26" t="str">
            <v>ORM-103581</v>
          </cell>
          <cell r="B26">
            <v>103581</v>
          </cell>
          <cell r="C26" t="str">
            <v>POIGNEE DE POUSSEE SUPPLE. POUR ASSISTANT GRILLO</v>
          </cell>
          <cell r="D26" t="str">
            <v>GRILLO ADDITIONNAL ASSISTANT PUSH HANDLE</v>
          </cell>
        </row>
        <row r="27">
          <cell r="A27" t="str">
            <v>ORM-103586</v>
          </cell>
          <cell r="B27">
            <v>103586</v>
          </cell>
          <cell r="C27" t="str">
            <v>GUIDON ANTERIEUR GRILLO, PETIT</v>
          </cell>
          <cell r="D27" t="str">
            <v>GRILLO ANTERIOR HANDLEBAR, SMALL</v>
          </cell>
        </row>
        <row r="28">
          <cell r="A28" t="str">
            <v>ORM-103587</v>
          </cell>
          <cell r="B28">
            <v>103587</v>
          </cell>
          <cell r="C28" t="str">
            <v>GUIDON ANTERIEUR GRILLO, MOYEN</v>
          </cell>
          <cell r="D28" t="str">
            <v>GRILLO ANTERIOR HANDLEBAR, MEDIUM</v>
          </cell>
        </row>
        <row r="29">
          <cell r="A29" t="str">
            <v>ORM-103588</v>
          </cell>
          <cell r="B29">
            <v>103588</v>
          </cell>
          <cell r="C29" t="str">
            <v>BOUTONS AMOVIBLES GRILLO</v>
          </cell>
          <cell r="D29" t="str">
            <v>GRILLO REMOVABLE KNOBS</v>
          </cell>
        </row>
        <row r="30">
          <cell r="A30" t="str">
            <v>ORM-103599</v>
          </cell>
          <cell r="B30">
            <v>103599</v>
          </cell>
          <cell r="C30" t="str">
            <v>GUIDON ANTERIEUR GRILLO</v>
          </cell>
          <cell r="D30" t="str">
            <v>GRILLO ANTERIOR HANDLEBAR</v>
          </cell>
        </row>
        <row r="31">
          <cell r="A31" t="str">
            <v>ORM-103601</v>
          </cell>
          <cell r="B31">
            <v>103601</v>
          </cell>
          <cell r="C31" t="str">
            <v>ABDUCTEUR PROXIMAL ANTERIEUR GRILLO, PETIT</v>
          </cell>
          <cell r="D31" t="str">
            <v>GRILLO ANTERIOR PROXIMAL ABDUCTOR, SMALL</v>
          </cell>
        </row>
        <row r="32">
          <cell r="A32" t="str">
            <v>ORM-103603</v>
          </cell>
          <cell r="B32">
            <v>103603</v>
          </cell>
          <cell r="C32" t="str">
            <v>ABDUCTEUR PROXIMAL ANTERIEUR GRILLO, MOYEN</v>
          </cell>
          <cell r="D32" t="str">
            <v>GRILLO ANTERIOR PROXIMAL ABDUCTOR, MEDIUM</v>
          </cell>
        </row>
        <row r="33">
          <cell r="A33" t="str">
            <v>ORM-103604</v>
          </cell>
          <cell r="B33">
            <v>103604</v>
          </cell>
          <cell r="C33" t="str">
            <v>ABDUCTEUR PROXIMAL ANTERIEUR GRILLO, LARGE</v>
          </cell>
          <cell r="D33" t="str">
            <v>GRILLO ANTERIOR PROXIMAL ABDUCTOR, LARGE</v>
          </cell>
        </row>
        <row r="34">
          <cell r="A34" t="str">
            <v>ORM-103615</v>
          </cell>
          <cell r="B34">
            <v>103615</v>
          </cell>
          <cell r="C34" t="str">
            <v>SANGLES DE BRAS, PETITES GRILLO</v>
          </cell>
          <cell r="D34" t="str">
            <v>GRILLO SMALL ARM STRAPS</v>
          </cell>
        </row>
        <row r="35">
          <cell r="A35" t="str">
            <v>ORM-103616</v>
          </cell>
          <cell r="B35">
            <v>103616</v>
          </cell>
          <cell r="C35" t="str">
            <v>SANGLES DE BRAS, MOYENNES GRILLO</v>
          </cell>
          <cell r="D35" t="str">
            <v>GRILLO MEDIUM ARM STRAPS</v>
          </cell>
        </row>
        <row r="36">
          <cell r="A36" t="str">
            <v>ORM-103617</v>
          </cell>
          <cell r="B36">
            <v>103617</v>
          </cell>
          <cell r="C36" t="str">
            <v>SUPPORTS DE BRAS, MINI GRILLO</v>
          </cell>
          <cell r="D36" t="str">
            <v>GRILLO MINI ARM SUPPORTS</v>
          </cell>
        </row>
        <row r="37">
          <cell r="A37" t="str">
            <v>ORM-103618</v>
          </cell>
          <cell r="B37">
            <v>103618</v>
          </cell>
          <cell r="C37" t="str">
            <v>BOUTONS AMOVIBLES GRILLO</v>
          </cell>
          <cell r="D37" t="str">
            <v>GRILLO REMOVABLE KNOBS</v>
          </cell>
        </row>
        <row r="38">
          <cell r="A38" t="str">
            <v>ORM-103622</v>
          </cell>
          <cell r="B38">
            <v>103622</v>
          </cell>
          <cell r="C38" t="str">
            <v>GUIDON ANTERIEUR GRILLO</v>
          </cell>
          <cell r="D38" t="str">
            <v>GRILLO ANTERIOR HANDLEBAR</v>
          </cell>
        </row>
        <row r="39">
          <cell r="A39" t="str">
            <v>ORM-103629</v>
          </cell>
          <cell r="B39">
            <v>103629</v>
          </cell>
          <cell r="C39" t="str">
            <v>SANGLES DE BRAS, MINI GRILLO</v>
          </cell>
          <cell r="D39" t="str">
            <v>GRILLO MINI ARM STRAPS</v>
          </cell>
        </row>
        <row r="40">
          <cell r="A40" t="str">
            <v>ORM-103638</v>
          </cell>
          <cell r="B40">
            <v>103638</v>
          </cell>
          <cell r="C40" t="str">
            <v>SUPPORT THORACIQUE GRILLO, MINI</v>
          </cell>
          <cell r="D40" t="str">
            <v>GRILLO THORACIC SUPPORT, MINI</v>
          </cell>
        </row>
        <row r="41">
          <cell r="A41" t="str">
            <v>ORM-103639</v>
          </cell>
          <cell r="B41">
            <v>103639</v>
          </cell>
          <cell r="C41" t="str">
            <v>SUPPORT THORACIQUE GRILLO, PETIT</v>
          </cell>
          <cell r="D41" t="str">
            <v>GRILLO THORACIC SUPPORT, SMALL</v>
          </cell>
        </row>
        <row r="42">
          <cell r="A42" t="str">
            <v>ORM-103640</v>
          </cell>
          <cell r="B42">
            <v>103640</v>
          </cell>
          <cell r="C42" t="str">
            <v>SUPPORT THORACIQUE GRILLO, MOYEN</v>
          </cell>
          <cell r="D42" t="str">
            <v>GRILLO THORACIC SUPPORT, MEDIUM</v>
          </cell>
        </row>
        <row r="43">
          <cell r="A43" t="str">
            <v>ORM-103641</v>
          </cell>
          <cell r="B43">
            <v>103641</v>
          </cell>
          <cell r="C43" t="str">
            <v>SUPPORT THORACIQUE GRILLO, LARGE</v>
          </cell>
          <cell r="D43" t="str">
            <v>GRILLO THORACIC SUPPORT, LARGE</v>
          </cell>
        </row>
        <row r="44">
          <cell r="A44" t="str">
            <v>ORM-103648</v>
          </cell>
          <cell r="B44">
            <v>103648</v>
          </cell>
          <cell r="C44" t="str">
            <v>SELLE ERGONOMIQUE, MINI GRILLO</v>
          </cell>
          <cell r="D44" t="str">
            <v>GRILLO MINI ERGONOMIC SADDLE</v>
          </cell>
        </row>
        <row r="45">
          <cell r="A45" t="str">
            <v>ORM-103651</v>
          </cell>
          <cell r="B45">
            <v>103651</v>
          </cell>
          <cell r="C45" t="str">
            <v>SELLE ERGONOMIQUE, PETITE GRILLO</v>
          </cell>
          <cell r="D45" t="str">
            <v>GRILLO SMALL ERGONOMIC SADDLE</v>
          </cell>
        </row>
        <row r="46">
          <cell r="A46" t="str">
            <v>ORM-103652</v>
          </cell>
          <cell r="B46">
            <v>103652</v>
          </cell>
          <cell r="C46" t="str">
            <v>SELLE ERGONOMIQUE, MOYENNE/GRANDE GRILLO</v>
          </cell>
          <cell r="D46" t="str">
            <v>GRILLO MEDIUM/LARGE ERGONOMIC SADDLE</v>
          </cell>
        </row>
        <row r="47">
          <cell r="A47" t="str">
            <v>ORM-103653</v>
          </cell>
          <cell r="B47">
            <v>103653</v>
          </cell>
          <cell r="C47" t="str">
            <v>SUPPORTS DE BRAS, MINI GRILLO</v>
          </cell>
          <cell r="D47" t="str">
            <v>GRILLO MINI ARM SUPPORTS</v>
          </cell>
        </row>
        <row r="48">
          <cell r="A48" t="str">
            <v>ORM-103656</v>
          </cell>
          <cell r="B48">
            <v>103656</v>
          </cell>
          <cell r="C48" t="str">
            <v>ASSEMBLAGE DE ROUES ARRIERE ETROITES GRILLO</v>
          </cell>
          <cell r="D48" t="str">
            <v>GRILLO REAR NARROW WHEEL ASSEMBLY</v>
          </cell>
        </row>
        <row r="49">
          <cell r="A49" t="str">
            <v>ORM-105604</v>
          </cell>
          <cell r="B49">
            <v>105604</v>
          </cell>
          <cell r="C49" t="str">
            <v>BARRES LESTEES, PETITES GRILLO</v>
          </cell>
          <cell r="D49" t="str">
            <v>GRILLO SMALL WEIGHTED BARS</v>
          </cell>
        </row>
        <row r="50">
          <cell r="A50" t="str">
            <v>ORM-105605</v>
          </cell>
          <cell r="B50">
            <v>105605</v>
          </cell>
          <cell r="C50" t="str">
            <v>BARRES LESTEES, MOYENNES/GRANDES GRILLO</v>
          </cell>
          <cell r="D50" t="str">
            <v>GRILLO MEDIUM/LARGE WEIGHTED BARS</v>
          </cell>
        </row>
        <row r="51">
          <cell r="A51" t="str">
            <v>ORM-106170</v>
          </cell>
          <cell r="B51">
            <v>106170</v>
          </cell>
          <cell r="C51" t="str">
            <v>CADRE ANTERIEUR GRILLO, PETIT - PT</v>
          </cell>
          <cell r="D51" t="str">
            <v>GRILLO ANTERIOR FRAME, SMALL - PT</v>
          </cell>
        </row>
        <row r="52">
          <cell r="A52" t="str">
            <v>ORM-106171</v>
          </cell>
          <cell r="B52">
            <v>106171</v>
          </cell>
          <cell r="C52" t="str">
            <v>CADRE ANTERIEUR GRILLO, MOYEN - PT</v>
          </cell>
          <cell r="D52" t="str">
            <v>GRILLO ANTERIOR FRAME, MEDIUM - PT</v>
          </cell>
        </row>
        <row r="53">
          <cell r="A53" t="str">
            <v>ORM-106629</v>
          </cell>
          <cell r="B53">
            <v>106629</v>
          </cell>
          <cell r="C53" t="str">
            <v>CADRE ANTERIEUR GRILLO, PETIT - PA</v>
          </cell>
          <cell r="D53" t="str">
            <v>GRILLO ANTERIOR FRAME, SMALL - PA</v>
          </cell>
        </row>
        <row r="54">
          <cell r="A54" t="str">
            <v>ORM-106630</v>
          </cell>
          <cell r="B54">
            <v>106630</v>
          </cell>
          <cell r="C54" t="str">
            <v>CADRE ANTERIEUR GRILLO, MOYEN - PA</v>
          </cell>
          <cell r="D54" t="str">
            <v>GRILLO ANTERIOR FRAME, MEDIUM - PA</v>
          </cell>
        </row>
        <row r="55">
          <cell r="A55" t="str">
            <v>ORM-106631</v>
          </cell>
          <cell r="B55">
            <v>106631</v>
          </cell>
          <cell r="C55" t="str">
            <v>CADRE POSTERIEUR GRILLO, PETIT - P</v>
          </cell>
          <cell r="D55" t="str">
            <v>GRILLO POSTERIOR FRAME, SMALL - P</v>
          </cell>
        </row>
        <row r="56">
          <cell r="A56" t="str">
            <v>ORM-106632</v>
          </cell>
          <cell r="B56">
            <v>106632</v>
          </cell>
          <cell r="C56" t="str">
            <v>CADRE POSTERIEUR GRILLO, MOYEN - P</v>
          </cell>
          <cell r="D56" t="str">
            <v>GRILLO POSTERIOR FRAME, MEDIUM - P</v>
          </cell>
        </row>
        <row r="57">
          <cell r="A57" t="str">
            <v>ORM-106637</v>
          </cell>
          <cell r="B57">
            <v>106637</v>
          </cell>
          <cell r="C57" t="str">
            <v>CADRE POSTERIEUR GRILLO, PETIT - PT</v>
          </cell>
          <cell r="D57" t="str">
            <v>GRILLO POSTERIOR FRAME, SMALL - PT</v>
          </cell>
        </row>
        <row r="58">
          <cell r="A58" t="str">
            <v>ORM-106638</v>
          </cell>
          <cell r="B58">
            <v>106638</v>
          </cell>
          <cell r="C58" t="str">
            <v>CADRE POSTERIEUR GRILLO, MOYEN - PT</v>
          </cell>
          <cell r="D58" t="str">
            <v>GRILLO POSTERIOR FRAME, MEDIUM - PT</v>
          </cell>
        </row>
        <row r="59">
          <cell r="A59" t="str">
            <v>ORM-106652</v>
          </cell>
          <cell r="B59">
            <v>106652</v>
          </cell>
          <cell r="C59" t="str">
            <v>CADRE ANTERIEUR GRILLO, MOYEN - PA - HYBRIDE</v>
          </cell>
          <cell r="D59" t="str">
            <v>GRILLO ANTERIOR FRAME, MEDIUM - PA - HYBRID</v>
          </cell>
        </row>
        <row r="60">
          <cell r="A60" t="str">
            <v>ORM-106653</v>
          </cell>
          <cell r="B60">
            <v>106653</v>
          </cell>
          <cell r="C60" t="str">
            <v>CADRE ANTERIEUR GRILLO, MOYEN - PT - HYBRIDE</v>
          </cell>
          <cell r="D60" t="str">
            <v>GRILLO ANTERIOR FRAME, MEDIUM - PT - HYBRID</v>
          </cell>
        </row>
        <row r="61">
          <cell r="A61" t="str">
            <v>ORM-106655</v>
          </cell>
          <cell r="B61">
            <v>106655</v>
          </cell>
          <cell r="C61" t="str">
            <v>CADRE POSTERIEUR GRILLO, MOYEN - PA</v>
          </cell>
          <cell r="D61" t="str">
            <v xml:space="preserve">GRILLO POSTERIOR FRAME, MEDIUM - PA </v>
          </cell>
        </row>
        <row r="62">
          <cell r="A62" t="str">
            <v>ORM-106657</v>
          </cell>
          <cell r="B62">
            <v>106657</v>
          </cell>
          <cell r="C62" t="str">
            <v>CADRE POSTERIEUR GRILLO, MOYEN - PT - HYBRIDE</v>
          </cell>
          <cell r="D62" t="str">
            <v>GRILLO POSTERIOR FRAME, MEDIUM - PT - HYBRID</v>
          </cell>
        </row>
        <row r="63">
          <cell r="A63" t="str">
            <v>ORM-106658</v>
          </cell>
          <cell r="B63">
            <v>106658</v>
          </cell>
          <cell r="C63" t="str">
            <v>CADRE ANTERIEUR GRILLO, GRAND - PA - HYBRIDE</v>
          </cell>
          <cell r="D63" t="str">
            <v>GRILLO ANTERIOR FRAME, LARGE - PA - HYBRID</v>
          </cell>
        </row>
        <row r="64">
          <cell r="A64" t="str">
            <v>ORM-106659</v>
          </cell>
          <cell r="B64">
            <v>106659</v>
          </cell>
          <cell r="C64" t="str">
            <v>CADRE ANTERIEUR GRILLO, GRAND - PT - HYBRIDE</v>
          </cell>
          <cell r="D64" t="str">
            <v>GRILLO ANTERIOR FRAME, LARGE - PT - HYBRID</v>
          </cell>
        </row>
        <row r="65">
          <cell r="A65" t="str">
            <v>ORM-106662</v>
          </cell>
          <cell r="B65">
            <v>106662</v>
          </cell>
          <cell r="C65" t="str">
            <v>CADRE POSTERIEUR GRILLO, GRAND - PT - HYBRIDE</v>
          </cell>
          <cell r="D65" t="str">
            <v>GRILLO POSTERIOR FRAME, LARGE - PT - HYBRID</v>
          </cell>
        </row>
        <row r="66">
          <cell r="A66" t="str">
            <v>ORM-106682</v>
          </cell>
          <cell r="B66">
            <v>106682</v>
          </cell>
          <cell r="C66" t="str">
            <v>CADRE ANTERIEUR GRILLO, PETIT - P</v>
          </cell>
          <cell r="D66" t="str">
            <v>GRILLO ANTERIOR FRAME, SMALL - P</v>
          </cell>
        </row>
        <row r="67">
          <cell r="A67" t="str">
            <v>ORM-106695</v>
          </cell>
          <cell r="B67">
            <v>106695</v>
          </cell>
          <cell r="C67" t="str">
            <v>CADRE ANTERIEUR GRILLO, MOYEN - P</v>
          </cell>
          <cell r="D67" t="str">
            <v>GRILLO ANTERIOR FRAME, MEDIUM - P</v>
          </cell>
        </row>
        <row r="68">
          <cell r="A68" t="str">
            <v>ORM-106696</v>
          </cell>
          <cell r="B68">
            <v>106696</v>
          </cell>
          <cell r="C68" t="str">
            <v>CADRE ANTERIEUR GRILLO, GRAND - P</v>
          </cell>
          <cell r="D68" t="str">
            <v>GRILLO ANTERIOR FRAME, LARGE - P</v>
          </cell>
        </row>
        <row r="69">
          <cell r="A69" t="str">
            <v>ORM-106698</v>
          </cell>
          <cell r="B69">
            <v>106698</v>
          </cell>
          <cell r="C69" t="str">
            <v>CADRE POSTERIEUR GRILLO, PETIT - PT - HYBRIDE</v>
          </cell>
          <cell r="D69" t="str">
            <v>GRILLO POSTERIOR FRAME, SMALL - PT - HYBRID</v>
          </cell>
        </row>
        <row r="70">
          <cell r="A70" t="str">
            <v>ORM-106784</v>
          </cell>
          <cell r="B70">
            <v>106784</v>
          </cell>
          <cell r="C70" t="str">
            <v>CADRE ANTERIEUR GRILLO, PETIT - PT - HYBRIDE</v>
          </cell>
          <cell r="D70" t="str">
            <v>GRILLO ANTERIOR FRAME, SMALL - PT - HYBRID</v>
          </cell>
        </row>
        <row r="71">
          <cell r="A71" t="str">
            <v>ORM-107096</v>
          </cell>
          <cell r="B71">
            <v>107096</v>
          </cell>
          <cell r="C71" t="str">
            <v>CADRE ANTERIEUR GRILLO, GRAND - PT</v>
          </cell>
          <cell r="D71" t="str">
            <v>GRILLO ANTERIOR FRAME, LARGE - PT</v>
          </cell>
        </row>
        <row r="72">
          <cell r="A72" t="str">
            <v>ORM-107201</v>
          </cell>
          <cell r="B72">
            <v>107201</v>
          </cell>
          <cell r="C72" t="str">
            <v>CADRE POSTERIEUR GRILLO, GRAND - PT</v>
          </cell>
          <cell r="D72" t="str">
            <v>GRILLO POSTERIOR FRAME, LARGE - PT</v>
          </cell>
        </row>
        <row r="73">
          <cell r="A73" t="str">
            <v>ORM-107659</v>
          </cell>
          <cell r="B73">
            <v>107659</v>
          </cell>
          <cell r="C73" t="str">
            <v>CADRE POSTERIEUR GRILLO, PETIT - PA - HYBRID</v>
          </cell>
          <cell r="D73" t="str">
            <v>GRILLO POSTERIOR FRAME, SMALL - PA - HYBRID</v>
          </cell>
        </row>
        <row r="74">
          <cell r="A74" t="str">
            <v>ORM-107661</v>
          </cell>
          <cell r="B74">
            <v>107661</v>
          </cell>
          <cell r="C74" t="str">
            <v>CADRE ANTERIEUR GRILLO, PETIT - PA - HYBRIDE</v>
          </cell>
          <cell r="D74" t="str">
            <v>GRILLO ANTERIOR FRAME, SMALL - PA - HYBRID</v>
          </cell>
        </row>
        <row r="75">
          <cell r="A75" t="str">
            <v>ORM-107664</v>
          </cell>
          <cell r="B75">
            <v>107664</v>
          </cell>
          <cell r="C75" t="str">
            <v>CADRE POSTERIEUR GRILLO, GRAND - PA - HYBRIDE</v>
          </cell>
          <cell r="D75" t="str">
            <v>GRILLO POSTERIOR FRAME, LARGE - PA - HYBRID</v>
          </cell>
        </row>
        <row r="76">
          <cell r="A76" t="str">
            <v>ORM-108834</v>
          </cell>
          <cell r="B76">
            <v>108834</v>
          </cell>
          <cell r="C76" t="str">
            <v>CADRE ANTERIEUR GRILLO, GRAND - PA</v>
          </cell>
          <cell r="D76" t="str">
            <v>GRILLO ANTERIOR FRAME, LARGE - PA</v>
          </cell>
        </row>
        <row r="77">
          <cell r="A77" t="str">
            <v>ORM-108835</v>
          </cell>
          <cell r="B77">
            <v>108835</v>
          </cell>
          <cell r="C77" t="str">
            <v>CADRE POSTERIEUR GRILLO, GRAND - PA</v>
          </cell>
          <cell r="D77" t="str">
            <v>GRILLO POSTERIOR FRAME, LARGE - PA</v>
          </cell>
        </row>
        <row r="78">
          <cell r="A78" t="str">
            <v>ORM-108836</v>
          </cell>
          <cell r="B78">
            <v>108836</v>
          </cell>
          <cell r="C78" t="str">
            <v>CADRE POSTERIEUR GRILLO, GRAND - P</v>
          </cell>
          <cell r="D78" t="str">
            <v>GRILLO POSTERIOR FRAME, LARGE - P</v>
          </cell>
        </row>
        <row r="79">
          <cell r="A79" t="str">
            <v>ORM-108837</v>
          </cell>
          <cell r="B79">
            <v>108837</v>
          </cell>
          <cell r="C79" t="str">
            <v>CADRE ANTERIEUR GRILLO, MINI - PTM</v>
          </cell>
          <cell r="D79" t="str">
            <v>GRILLO ANTERIOR FRAME, MINI - PTM</v>
          </cell>
        </row>
        <row r="80">
          <cell r="A80" t="str">
            <v>ORM-108838</v>
          </cell>
          <cell r="B80">
            <v>108838</v>
          </cell>
          <cell r="C80" t="str">
            <v>CADRE POSTERIEUR GRILLO, MINI - PTM</v>
          </cell>
          <cell r="D80" t="str">
            <v>GRILLO POSTERIOR FRAME, MINI - PTM</v>
          </cell>
        </row>
        <row r="81">
          <cell r="A81" t="str">
            <v>ORM-108839</v>
          </cell>
          <cell r="B81">
            <v>108839</v>
          </cell>
          <cell r="C81" t="str">
            <v>CADRE ANTERIEUR GRILLO, MINI - PT</v>
          </cell>
          <cell r="D81" t="str">
            <v>GRILLO ANTERIOR FRAME, MINI - PT</v>
          </cell>
        </row>
        <row r="82">
          <cell r="A82" t="str">
            <v>ORM-108840</v>
          </cell>
          <cell r="B82">
            <v>108840</v>
          </cell>
          <cell r="C82" t="str">
            <v>CADRE ANTERIEUR GRILLO, MINI - PA</v>
          </cell>
          <cell r="D82" t="str">
            <v>GRILLO ANTERIOR FRAME, MINI - PA</v>
          </cell>
        </row>
        <row r="83">
          <cell r="A83" t="str">
            <v>ORM-108841</v>
          </cell>
          <cell r="B83">
            <v>108841</v>
          </cell>
          <cell r="C83" t="str">
            <v>CADRE POSTERIEUR GRILLO, MINI - PTM</v>
          </cell>
          <cell r="D83" t="str">
            <v>GRILLO POSTERIOR FRAME, MINI - PTM</v>
          </cell>
        </row>
        <row r="84">
          <cell r="A84" t="str">
            <v>ORM-108842</v>
          </cell>
          <cell r="B84">
            <v>108842</v>
          </cell>
          <cell r="C84" t="str">
            <v>CADRE POSTERIEUR GRILLO, MINI - PTM</v>
          </cell>
          <cell r="D84" t="str">
            <v>GRILLO POSTERIOR FRAME, MINI - PTM</v>
          </cell>
        </row>
        <row r="85">
          <cell r="A85" t="str">
            <v>ORM-108843</v>
          </cell>
          <cell r="B85">
            <v>108843</v>
          </cell>
          <cell r="C85" t="str">
            <v>CADRE ANTERIEUR GRILLO, MINI - P</v>
          </cell>
          <cell r="D85" t="str">
            <v>GRILLO ANTERIOR FRAME, MINI - P</v>
          </cell>
        </row>
        <row r="86">
          <cell r="A86" t="str">
            <v>ORM-301806</v>
          </cell>
          <cell r="B86">
            <v>301806</v>
          </cell>
          <cell r="C86" t="str">
            <v>JEU DE LEVIERS(VERROU VERTICAL SUPP. PELV. GRILLO)</v>
          </cell>
          <cell r="D86" t="str">
            <v>LEVER SET(LOCK VERT.PELV.SUP.GRILLO</v>
          </cell>
        </row>
        <row r="87">
          <cell r="A87" t="str">
            <v>ORM-302032</v>
          </cell>
          <cell r="B87">
            <v>302032</v>
          </cell>
          <cell r="C87" t="str">
            <v>VERIN A GAZ COMPLET, MOYEN GRILLO</v>
          </cell>
          <cell r="D87" t="str">
            <v>GRILLO MEDIUM COMPLETE GAS SPRING</v>
          </cell>
        </row>
        <row r="88">
          <cell r="A88" t="str">
            <v>ORM-302033</v>
          </cell>
          <cell r="B88">
            <v>302033</v>
          </cell>
          <cell r="C88" t="str">
            <v>VERIN A GAZ SUPÉRIEUR POUR GRILLO, GRAND</v>
          </cell>
          <cell r="D88" t="str">
            <v>UPPER GAS SPRING FOR GRILLO, LARGE</v>
          </cell>
        </row>
        <row r="89">
          <cell r="A89" t="str">
            <v>ORM-302042</v>
          </cell>
          <cell r="B89">
            <v>302042</v>
          </cell>
          <cell r="C89" t="str">
            <v>VERIN A GAZ COMPLET GRILLO, PETIT</v>
          </cell>
          <cell r="D89" t="str">
            <v>COMPLETE GAS SPRING GRILLO, SMALL</v>
          </cell>
        </row>
        <row r="90">
          <cell r="A90" t="str">
            <v>ORM-302288</v>
          </cell>
          <cell r="B90">
            <v>302288</v>
          </cell>
          <cell r="C90" t="str">
            <v>JEU DE LEVIERS VERROUILLAGE VERTICAL TRONC GRILLO</v>
          </cell>
          <cell r="D90" t="str">
            <v>TRUNK VERTIC.LOCK LEVER SET GRILLO</v>
          </cell>
        </row>
        <row r="91">
          <cell r="A91" t="str">
            <v>ORM-302395</v>
          </cell>
          <cell r="B91">
            <v>302395</v>
          </cell>
          <cell r="C91" t="str">
            <v>VERIN A GAZ INFERIEUR COMPLET GRILLO, GRAND</v>
          </cell>
          <cell r="D91" t="str">
            <v>COMPL.LOWER GAS SPRING GRILLO, LARGE</v>
          </cell>
        </row>
        <row r="92">
          <cell r="A92" t="str">
            <v>ORM-302450</v>
          </cell>
          <cell r="B92">
            <v>302450</v>
          </cell>
          <cell r="C92" t="str">
            <v>SUPPORTS DROIT/GAUCHE 809/GUIDON GRILLO</v>
          </cell>
          <cell r="D92" t="str">
            <v>RGT-LEFT SUPPORTS 809/HANDLBAR GRIL</v>
          </cell>
        </row>
        <row r="93">
          <cell r="A93" t="str">
            <v>ORM-302704</v>
          </cell>
          <cell r="B93">
            <v>302704</v>
          </cell>
          <cell r="C93" t="str">
            <v>VERIN A GAZ COMPLET GRILLO, MINI</v>
          </cell>
          <cell r="D93" t="str">
            <v>COMPLETE GAS SPRING GRILLO, MINI</v>
          </cell>
        </row>
        <row r="94">
          <cell r="A94" t="str">
            <v>ORM-303191</v>
          </cell>
          <cell r="B94">
            <v>303191</v>
          </cell>
          <cell r="C94" t="str">
            <v>SUPPORT PELVIEN DROIT+GAUCHE GRILLO, MOYEN</v>
          </cell>
          <cell r="D94" t="str">
            <v>RGT+LFT PELVIC SUPP.GRILLO,M</v>
          </cell>
        </row>
        <row r="95">
          <cell r="A95" t="str">
            <v>ORM-303192</v>
          </cell>
          <cell r="B95">
            <v>303192</v>
          </cell>
          <cell r="C95" t="str">
            <v>SUPPORT DE TRONC DROIT+GAUCHE GRILLO, MOYEN</v>
          </cell>
          <cell r="D95" t="str">
            <v>RGT+LFT TRUNK SUPP.GRILLO,M</v>
          </cell>
        </row>
        <row r="96">
          <cell r="A96" t="str">
            <v>ORM-303193</v>
          </cell>
          <cell r="B96">
            <v>303193</v>
          </cell>
          <cell r="C96" t="str">
            <v>SUPPORT PELVIEN DROIT+GAUCHE GRILLO, PETIT</v>
          </cell>
          <cell r="D96" t="str">
            <v>RGT+LFT PELVIC SUPP.GRILLO,S</v>
          </cell>
        </row>
        <row r="97">
          <cell r="A97" t="str">
            <v>ORM-303194</v>
          </cell>
          <cell r="B97">
            <v>303194</v>
          </cell>
          <cell r="C97" t="str">
            <v>SUPPORT DE TRONC DROIT+GAUCHE GRILLO, PETIT</v>
          </cell>
          <cell r="D97" t="str">
            <v>RGT+LFT TRUNK SUPP.GRILLO,S</v>
          </cell>
        </row>
        <row r="98">
          <cell r="A98" t="str">
            <v>ORM-303385</v>
          </cell>
          <cell r="B98">
            <v>303385</v>
          </cell>
          <cell r="C98" t="str">
            <v>PAIRE DE ROUES AVANT NOIRES GRILLO, S-MINI</v>
          </cell>
          <cell r="D98" t="str">
            <v>PAIR FRONT BLACK WHEELS GRIL.,S-MINI</v>
          </cell>
        </row>
        <row r="99">
          <cell r="A99" t="str">
            <v>ORM-303387</v>
          </cell>
          <cell r="B99">
            <v>303387</v>
          </cell>
          <cell r="C99" t="str">
            <v>PAIRE DE ROUES AVANT NOIRES GRILLO, M-L</v>
          </cell>
          <cell r="D99" t="str">
            <v>PAIR FRONT BLACK WHEELS GRILLO,M-L</v>
          </cell>
        </row>
        <row r="100">
          <cell r="A100" t="str">
            <v>ORM-303406</v>
          </cell>
          <cell r="B100">
            <v>303406</v>
          </cell>
          <cell r="C100" t="str">
            <v>JEU DE CABLES + DOUBLEUR GRILLO, L</v>
          </cell>
          <cell r="D100" t="str">
            <v>CABLES SET+DOUBLER GRILLO, L</v>
          </cell>
        </row>
        <row r="101">
          <cell r="A101" t="str">
            <v>ORM-303475</v>
          </cell>
          <cell r="B101">
            <v>303475</v>
          </cell>
          <cell r="C101" t="str">
            <v>PAIRE DE ROUES ARRIERE GRILLO, MINI-S</v>
          </cell>
          <cell r="D101" t="str">
            <v>PAIR REAR WHEELS GRILLO, MINI-S</v>
          </cell>
        </row>
        <row r="102">
          <cell r="A102" t="str">
            <v>ORM-303476</v>
          </cell>
          <cell r="B102">
            <v>303476</v>
          </cell>
          <cell r="C102" t="str">
            <v>PAIRE DE ROUES ARRIERE NOIRES GRILLO, M-L</v>
          </cell>
          <cell r="D102" t="str">
            <v>PAIR REAR BLACK WHEELS GRILLO, M-L</v>
          </cell>
        </row>
        <row r="103">
          <cell r="A103" t="str">
            <v>ORM-102612</v>
          </cell>
          <cell r="B103">
            <v>102612</v>
          </cell>
          <cell r="C103" t="str">
            <v>BUG, CROCHET D’ARRIMAGE POUR BASE 869</v>
          </cell>
          <cell r="D103" t="str">
            <v>BUG, TIE DOWN HOOK FOR 869 BASE [E1022]</v>
          </cell>
        </row>
        <row r="104">
          <cell r="A104" t="str">
            <v>ORM-102681</v>
          </cell>
          <cell r="B104">
            <v>102681</v>
          </cell>
          <cell r="C104" t="str">
            <v>BUG PETIT, PANIER FILET POUR USAGE MEDICAL</v>
          </cell>
          <cell r="D104" t="str">
            <v>BUG SMALL, MEDICAL NECESSITY NET BASKET</v>
          </cell>
        </row>
        <row r="105">
          <cell r="A105" t="str">
            <v>ORM-102682</v>
          </cell>
          <cell r="B105">
            <v>102682</v>
          </cell>
          <cell r="C105" t="str">
            <v>BUG MOYEN, PANIER FILET POUR USAGE MEDICAL</v>
          </cell>
          <cell r="D105" t="str">
            <v>BUG MEDIUM, MEDICAL NECESSITY NET BASKET</v>
          </cell>
        </row>
        <row r="106">
          <cell r="A106" t="str">
            <v>ORM-102794</v>
          </cell>
          <cell r="B106">
            <v>102794</v>
          </cell>
          <cell r="C106" t="str">
            <v>BUG PETIT, CEINTURE 4 POINTS</v>
          </cell>
          <cell r="D106" t="str">
            <v>BUG SMALL, 4 POINT BELT [E0978]</v>
          </cell>
        </row>
        <row r="107">
          <cell r="A107" t="str">
            <v>ORM-102795</v>
          </cell>
          <cell r="B107">
            <v>102795</v>
          </cell>
          <cell r="C107" t="str">
            <v>BUG MOYEN, CEINTURE 4 POINTS</v>
          </cell>
          <cell r="D107" t="str">
            <v>BUG MEDIUM, 4 POINT BELT [E0978]</v>
          </cell>
        </row>
        <row r="108">
          <cell r="A108" t="str">
            <v>ORM-102796</v>
          </cell>
          <cell r="B108">
            <v>102796</v>
          </cell>
          <cell r="C108" t="str">
            <v>BUG PETIT, BOITIER REPOSE-PIEDS REMBOURRE</v>
          </cell>
          <cell r="D108" t="str">
            <v>BUG SMALL, PADDED FOOTBOX [E0954]</v>
          </cell>
        </row>
        <row r="109">
          <cell r="A109" t="str">
            <v>ORM-102797</v>
          </cell>
          <cell r="B109">
            <v>102797</v>
          </cell>
          <cell r="C109" t="str">
            <v>BUG MOYEN, BOITIER REPOSE-PIEDS REMBOURRE</v>
          </cell>
          <cell r="D109" t="str">
            <v>BUG MEDIUM, PADDED FOOTBOX [E0954]</v>
          </cell>
        </row>
        <row r="110">
          <cell r="A110" t="str">
            <v>ORM-102801</v>
          </cell>
          <cell r="B110">
            <v>102801</v>
          </cell>
          <cell r="C110" t="str">
            <v>BUG, SUPPORT POUR BOUTEILLE – BASE 869</v>
          </cell>
          <cell r="D110" t="str">
            <v>BUG, BOTTLE HOLDER FOR 869 BASE</v>
          </cell>
        </row>
        <row r="111">
          <cell r="A111" t="str">
            <v>ORM-102940</v>
          </cell>
          <cell r="B111">
            <v>102940</v>
          </cell>
          <cell r="C111" t="str">
            <v>BUG PETIT, KIT DE FREIN MANUEL – BASE 869</v>
          </cell>
          <cell r="D111" t="str">
            <v>BUG SMALL, HAND BRAKE KIT FOR 869 BASE</v>
          </cell>
        </row>
        <row r="112">
          <cell r="A112" t="str">
            <v>ORM-102941</v>
          </cell>
          <cell r="B112">
            <v>102941</v>
          </cell>
          <cell r="C112" t="str">
            <v>BUG MOYEN, KIT DE FREIN MANUEL – BASE 869</v>
          </cell>
          <cell r="D112" t="str">
            <v>BUG MEDIUM, HAND BRAKE KIT FOR 869 BASE</v>
          </cell>
        </row>
        <row r="113">
          <cell r="A113" t="str">
            <v>ORM-102982</v>
          </cell>
          <cell r="B113">
            <v>102982</v>
          </cell>
          <cell r="C113" t="str">
            <v>BUG PETIT, SUPPORT POUR BOUTEILLE D’OXYGENE</v>
          </cell>
          <cell r="D113" t="str">
            <v>BUG SMALL, O2 HOLDER [E2208]</v>
          </cell>
        </row>
        <row r="114">
          <cell r="A114" t="str">
            <v>ORM-102983</v>
          </cell>
          <cell r="B114">
            <v>102983</v>
          </cell>
          <cell r="C114" t="str">
            <v>BUG MOYEN, SUPPORT POUR BOUTEILLE D’OXYGENE</v>
          </cell>
          <cell r="D114" t="str">
            <v>BUG MEDIUM, O2 HOLDER [E2208]</v>
          </cell>
        </row>
        <row r="115">
          <cell r="A115" t="str">
            <v>ORM-105174</v>
          </cell>
          <cell r="B115">
            <v>105174</v>
          </cell>
          <cell r="C115" t="str">
            <v>BUG PETIT, APPUI-TETE SCULPTE</v>
          </cell>
          <cell r="D115" t="str">
            <v>BUG SMALL, SHAPED HEADREST [E0955]</v>
          </cell>
        </row>
        <row r="116">
          <cell r="A116" t="str">
            <v>ORM-105175</v>
          </cell>
          <cell r="B116">
            <v>105175</v>
          </cell>
          <cell r="C116" t="str">
            <v>BUG MOYEN, APPUI-TETE SCULPTE</v>
          </cell>
          <cell r="D116" t="str">
            <v>BUG MEDIUM, SHAPED HEADREST [E0955]</v>
          </cell>
        </row>
        <row r="117">
          <cell r="A117" t="str">
            <v>ORM-105176</v>
          </cell>
          <cell r="B117">
            <v>105176</v>
          </cell>
          <cell r="C117" t="str">
            <v>BUG PETIT, ABDUCTEUR REMBOURRE AJUSTABLE</v>
          </cell>
          <cell r="D117" t="str">
            <v>BUG SMALL, ADJUSTABLE PADDED ABDUCTOR [E0957]</v>
          </cell>
        </row>
        <row r="118">
          <cell r="A118" t="str">
            <v>ORM-105177</v>
          </cell>
          <cell r="B118">
            <v>105177</v>
          </cell>
          <cell r="C118" t="str">
            <v>BUG MOYEN, ABDUCTEUR REMBOURRE AJUSTABLE</v>
          </cell>
          <cell r="D118" t="str">
            <v>BUG MEDIUM, ADJUSTABLE PADDED ABDUCTOR [E0957]</v>
          </cell>
        </row>
        <row r="119">
          <cell r="A119" t="str">
            <v>ORM-105178</v>
          </cell>
          <cell r="B119">
            <v>105178</v>
          </cell>
          <cell r="C119" t="str">
            <v>BUG PETIT,SOUTIEN DE TRONC FLEX ET ENVELOP.</v>
          </cell>
          <cell r="D119" t="str">
            <v>BUG SMALL, WRAPPABLE &amp; FLEX. TRUNK SUPPORT[E0956]</v>
          </cell>
        </row>
        <row r="120">
          <cell r="A120" t="str">
            <v>ORM-105179</v>
          </cell>
          <cell r="B120">
            <v>105179</v>
          </cell>
          <cell r="C120" t="str">
            <v>BUG MOYEN,SOUTIEN DE TRONC FLEX ET ENVELOP.</v>
          </cell>
          <cell r="D120" t="str">
            <v>BUG MEDIUM, WRAPPABLE &amp; FLEX. TRUNK SUPPORT[E0956]</v>
          </cell>
        </row>
        <row r="121">
          <cell r="A121" t="str">
            <v>ORM-105623</v>
          </cell>
          <cell r="B121">
            <v>105623</v>
          </cell>
          <cell r="C121" t="str">
            <v>BUG, SYSTEME DE SIEGE MODULAIRE, PETIT</v>
          </cell>
          <cell r="D121" t="str">
            <v>BUG MODULAR SEATING SYSTEM, SMALL [E2292]</v>
          </cell>
        </row>
        <row r="122">
          <cell r="A122" t="str">
            <v>ORM-105624</v>
          </cell>
          <cell r="B122">
            <v>105624</v>
          </cell>
          <cell r="C122" t="str">
            <v>BUG, SYSTEME DE SIEGE MODULAIRE, MOYEN</v>
          </cell>
          <cell r="D122" t="str">
            <v>BUG MODULAR SEATING SYSTEM, MEDIUM [E2292]</v>
          </cell>
        </row>
        <row r="123">
          <cell r="A123" t="str">
            <v>ORM-106611</v>
          </cell>
          <cell r="B123">
            <v>106611</v>
          </cell>
          <cell r="C123" t="str">
            <v>BUG PETIT, HARNAIS EN VESTE 5 POINTS</v>
          </cell>
          <cell r="D123" t="str">
            <v>BUG SMALL, VEST HARNESS [E0960]</v>
          </cell>
        </row>
        <row r="124">
          <cell r="A124" t="str">
            <v>ORM-106612</v>
          </cell>
          <cell r="B124">
            <v>106612</v>
          </cell>
          <cell r="C124" t="str">
            <v>BUG MOYEN, HARNAIS EN VESTE</v>
          </cell>
          <cell r="D124" t="str">
            <v>BUG MEDIUM, VEST HARNESS [E0960]</v>
          </cell>
        </row>
        <row r="125">
          <cell r="A125" t="str">
            <v>ORM-106617</v>
          </cell>
          <cell r="B125">
            <v>106617</v>
          </cell>
          <cell r="C125" t="str">
            <v>BUG PETIT, SUPPORTS LATERAUX AJUST., PETIT</v>
          </cell>
          <cell r="D125" t="str">
            <v>BUG SMALL, ADJUST. LATERAL SUPPORTS, SMALL [E0956]</v>
          </cell>
        </row>
        <row r="126">
          <cell r="A126" t="str">
            <v>ORM-106618</v>
          </cell>
          <cell r="B126">
            <v>106618</v>
          </cell>
          <cell r="C126" t="str">
            <v>BUG MOYEN, SUPPORTS LATERAUX AJUST., MOYEN</v>
          </cell>
          <cell r="D126" t="str">
            <v>BUG MEDIUM, ADJUST. LATERAL SUPPORTS,MEDIUM[E0956]</v>
          </cell>
        </row>
        <row r="127">
          <cell r="A127" t="str">
            <v>ORM-106619</v>
          </cell>
          <cell r="B127">
            <v>106619</v>
          </cell>
          <cell r="C127" t="str">
            <v>BUG PETIT, PLATEAU POUR VENTILATEUR</v>
          </cell>
          <cell r="D127" t="str">
            <v>BUG SMALL, VENT TRAY [E1029]</v>
          </cell>
        </row>
        <row r="128">
          <cell r="A128" t="str">
            <v>ORM-106621</v>
          </cell>
          <cell r="B128">
            <v>106621</v>
          </cell>
          <cell r="C128" t="str">
            <v>BUG PETIT, HOUSSE THERMIQUE</v>
          </cell>
          <cell r="D128" t="str">
            <v>BUG SMALL, THERMAL COVER</v>
          </cell>
        </row>
        <row r="129">
          <cell r="A129" t="str">
            <v>ORM-106622</v>
          </cell>
          <cell r="B129">
            <v>106622</v>
          </cell>
          <cell r="C129" t="str">
            <v>BUG MOYEN, HOUSSE THERMIQUE</v>
          </cell>
          <cell r="D129" t="str">
            <v>BUG MEDIUM, THERMAL COVER</v>
          </cell>
        </row>
        <row r="130">
          <cell r="A130" t="str">
            <v>ORM-106651</v>
          </cell>
          <cell r="B130">
            <v>106651</v>
          </cell>
          <cell r="C130" t="str">
            <v>BUG, MONTURE D’APPUI-TETE SUSPENDUE</v>
          </cell>
          <cell r="D130" t="str">
            <v>BUG SUSPENSION HEADREST MOUNT [E1033]</v>
          </cell>
        </row>
        <row r="131">
          <cell r="A131" t="str">
            <v>ORM-106690</v>
          </cell>
          <cell r="B131">
            <v>106690</v>
          </cell>
          <cell r="C131" t="str">
            <v>BUG PETIT, APPUI-TETE ERGONOMIQUE, PETIT</v>
          </cell>
          <cell r="D131" t="str">
            <v>BUG SMALL, ERGONOMIC HEADREST, SMALL [E0955]</v>
          </cell>
        </row>
        <row r="132">
          <cell r="A132" t="str">
            <v>ORM-106691</v>
          </cell>
          <cell r="B132">
            <v>106691</v>
          </cell>
          <cell r="C132" t="str">
            <v>BUG MOYEN, APPUI-TETE ERGONOMIQUE, MOYEN</v>
          </cell>
          <cell r="D132" t="str">
            <v>BUG MEDIUM, ERGONOMIC HEADREST, MEDIUM [E0955]</v>
          </cell>
        </row>
        <row r="133">
          <cell r="A133" t="str">
            <v>ORM-106692</v>
          </cell>
          <cell r="B133">
            <v>106692</v>
          </cell>
          <cell r="C133" t="str">
            <v>BUG MOYEN, APPUI-TETE ERGONOMIQUE, GRAND</v>
          </cell>
          <cell r="D133" t="str">
            <v>BUG MEDIUM, ERGONOMIC HEADREST, LARGE [E0955]</v>
          </cell>
        </row>
        <row r="134">
          <cell r="A134" t="str">
            <v>ORM-106773</v>
          </cell>
          <cell r="B134">
            <v>106773</v>
          </cell>
          <cell r="C134" t="str">
            <v>BUG PETIT, PLATEAU TRANSPARENT</v>
          </cell>
          <cell r="D134" t="str">
            <v>BUG SMALL, CLEAR TRAY [E0950]</v>
          </cell>
        </row>
        <row r="135">
          <cell r="A135" t="str">
            <v>ORM-106774</v>
          </cell>
          <cell r="B135">
            <v>106774</v>
          </cell>
          <cell r="C135" t="str">
            <v>BUG MOYEN, PLATEAU TRANSPARENT</v>
          </cell>
          <cell r="D135" t="str">
            <v>BUG MEDIUM, CLEAR TRAY [E0950]</v>
          </cell>
        </row>
        <row r="136">
          <cell r="A136" t="str">
            <v>ORM-106829</v>
          </cell>
          <cell r="B136">
            <v>106829</v>
          </cell>
          <cell r="C136" t="str">
            <v>BUG, BASE EXTERIEURE, PETIT</v>
          </cell>
          <cell r="D136" t="str">
            <v>BUG OUTDOOR BASE, SMALL [E1234]</v>
          </cell>
        </row>
        <row r="137">
          <cell r="A137" t="str">
            <v>ORM-106830</v>
          </cell>
          <cell r="B137">
            <v>106830</v>
          </cell>
          <cell r="C137" t="str">
            <v>BUG, BASE EXTERIEURE, MOYEN</v>
          </cell>
          <cell r="D137" t="str">
            <v>BUG OUTDOOR BASE, MEDIUM [E1234]</v>
          </cell>
        </row>
        <row r="138">
          <cell r="A138" t="str">
            <v>ORM-106891</v>
          </cell>
          <cell r="B138">
            <v>106891</v>
          </cell>
          <cell r="C138" t="str">
            <v>BUG MOYEN, PLATEAU POUR VENTILATEUR</v>
          </cell>
          <cell r="D138" t="str">
            <v>BUG MEDIUM, VENT TRAY [E1029]</v>
          </cell>
        </row>
        <row r="139">
          <cell r="A139" t="str">
            <v>ORM-106898</v>
          </cell>
          <cell r="B139">
            <v>106898</v>
          </cell>
          <cell r="C139" t="str">
            <v>BUG PETIT,APPUI-TETE AVEC SUPPORTS PARIETAUX</v>
          </cell>
          <cell r="D139" t="str">
            <v>BUG SMALL, HEADREST WITH PARIETAL SUPPORTS [E0955]</v>
          </cell>
        </row>
        <row r="140">
          <cell r="A140" t="str">
            <v>ORM-106899</v>
          </cell>
          <cell r="B140">
            <v>106899</v>
          </cell>
          <cell r="C140" t="str">
            <v>BUG MOYEN,APPUI-TETE AVEC SUPPORTS PARIETAUX</v>
          </cell>
          <cell r="D140" t="str">
            <v>BUG MEDIUM, HEADREST WITH PARIETAL SUPPORTS[E0955]</v>
          </cell>
        </row>
        <row r="141">
          <cell r="A141" t="str">
            <v>ORM-107004</v>
          </cell>
          <cell r="B141">
            <v>107004</v>
          </cell>
          <cell r="C141" t="str">
            <v>BUG PETIT,APPUITETE MULTIAJUST+SUP PARIETAUX</v>
          </cell>
          <cell r="D141" t="str">
            <v>BUG SMALL,MULTIADJUST HEADREST+PARIETAL SUP[E0955]</v>
          </cell>
        </row>
        <row r="142">
          <cell r="A142" t="str">
            <v>ORM-107005</v>
          </cell>
          <cell r="B142">
            <v>107005</v>
          </cell>
          <cell r="C142" t="str">
            <v>BUG MOYEN,APPUITETE MULTIAJUST+SUP PARIETAUX</v>
          </cell>
          <cell r="D142" t="str">
            <v>BUG MED.,MULTIADJUST HEADREST+PARIETAL SUP[E0955]</v>
          </cell>
        </row>
        <row r="143">
          <cell r="A143" t="str">
            <v>ORM-107293</v>
          </cell>
          <cell r="B143">
            <v>107293</v>
          </cell>
          <cell r="C143" t="str">
            <v>BUG PETIT, APPUI-TETE ERGONOMIQUE, MOYEN</v>
          </cell>
          <cell r="D143" t="str">
            <v>BUG SMALL, ERGONOMIC HEADREST, MEDIUM [E0955]</v>
          </cell>
        </row>
        <row r="144">
          <cell r="A144" t="str">
            <v>ORM-107301</v>
          </cell>
          <cell r="B144">
            <v>107301</v>
          </cell>
          <cell r="C144" t="str">
            <v>BUG PETIT, PLATEAU LARGE</v>
          </cell>
          <cell r="D144" t="str">
            <v>BUG SMALL, WIDE TRAY [E0950]</v>
          </cell>
        </row>
        <row r="145">
          <cell r="A145" t="str">
            <v>ORM-107302</v>
          </cell>
          <cell r="B145">
            <v>107302</v>
          </cell>
          <cell r="C145" t="str">
            <v>BUG MOYEN, PLATEAU LARGE</v>
          </cell>
          <cell r="D145" t="str">
            <v>BUG MEDIUM, WIDE TRAY [E0950]</v>
          </cell>
        </row>
        <row r="146">
          <cell r="A146" t="str">
            <v>ORM-107752</v>
          </cell>
          <cell r="B146">
            <v>107752</v>
          </cell>
          <cell r="C146" t="str">
            <v>BUG PETIT, COURROIES POUR PIEDS</v>
          </cell>
          <cell r="D146" t="str">
            <v>BUG SMALL, FOOT STRAPS [E0952]</v>
          </cell>
        </row>
        <row r="147">
          <cell r="A147" t="str">
            <v>ORM-107753</v>
          </cell>
          <cell r="B147">
            <v>107753</v>
          </cell>
          <cell r="C147" t="str">
            <v>BUG MOYEN, COURROIES POUR PIEDS</v>
          </cell>
          <cell r="D147" t="str">
            <v>BUG MEDIUM, FOOT STRAPS [E0952]</v>
          </cell>
        </row>
        <row r="148">
          <cell r="A148" t="str">
            <v>ORM-107756</v>
          </cell>
          <cell r="B148">
            <v>107756</v>
          </cell>
          <cell r="C148" t="str">
            <v>BUG PETIT, ABDUCTEUR REMBOURRE</v>
          </cell>
          <cell r="D148" t="str">
            <v>BUG SMALL, PADDED ABDUCTOR [E0957]</v>
          </cell>
        </row>
        <row r="149">
          <cell r="A149" t="str">
            <v>ORM-107757</v>
          </cell>
          <cell r="B149">
            <v>107757</v>
          </cell>
          <cell r="C149" t="str">
            <v>BUG MOYEN, ABDUCTEUR REMBOURRE</v>
          </cell>
          <cell r="D149" t="str">
            <v>BUG MEDIUM, PADDED ABDUCTOR [E0957]</v>
          </cell>
        </row>
        <row r="150">
          <cell r="A150" t="str">
            <v>ORM-107770</v>
          </cell>
          <cell r="B150">
            <v>107770</v>
          </cell>
          <cell r="C150" t="str">
            <v>BUG PETIT, HARNAIS 5 POINTS</v>
          </cell>
          <cell r="D150" t="str">
            <v>BUG SMALL, 5 POINT HARNESS [E0960]</v>
          </cell>
        </row>
        <row r="151">
          <cell r="A151" t="str">
            <v>ORM-107771</v>
          </cell>
          <cell r="B151">
            <v>107771</v>
          </cell>
          <cell r="C151" t="str">
            <v>BUG MOYEN, HARNAIS 5 POINTS</v>
          </cell>
          <cell r="D151" t="str">
            <v>BUG MEDIUM, 5 POINT HARNESS [E0960]</v>
          </cell>
        </row>
        <row r="152">
          <cell r="A152" t="str">
            <v>ORM-107772</v>
          </cell>
          <cell r="B152">
            <v>107772</v>
          </cell>
          <cell r="C152" t="str">
            <v>BUG MOYEN, CEINTURE PELVIENNE</v>
          </cell>
          <cell r="D152" t="str">
            <v>BUG MEDIUM, PELVIC BELT [E0978]</v>
          </cell>
        </row>
        <row r="153">
          <cell r="A153" t="str">
            <v>ORM-108111</v>
          </cell>
          <cell r="B153">
            <v>108111</v>
          </cell>
          <cell r="C153" t="str">
            <v>BUG PETIT, HARNAIS EN VESTE 5 POINTS</v>
          </cell>
          <cell r="D153" t="str">
            <v>BUG SMALL, 5 POINT VEST HARNESS [E0960]</v>
          </cell>
        </row>
        <row r="154">
          <cell r="A154" t="str">
            <v>ORM-108112</v>
          </cell>
          <cell r="B154">
            <v>108112</v>
          </cell>
          <cell r="C154" t="str">
            <v>BUG MOYEN, HARNAIS EN VESTE 5 POINTS</v>
          </cell>
          <cell r="D154" t="str">
            <v>BUG MEDIUM, 5 POINT VEST HARNESS [E0960]</v>
          </cell>
        </row>
        <row r="155">
          <cell r="A155" t="str">
            <v>ORM-108113</v>
          </cell>
          <cell r="B155">
            <v>108113</v>
          </cell>
          <cell r="C155" t="str">
            <v>BUG PETIT, HOUSSE DE PLUIE</v>
          </cell>
          <cell r="D155" t="str">
            <v>BUG SMALL, RAIN COVER [E1028]</v>
          </cell>
        </row>
        <row r="156">
          <cell r="A156" t="str">
            <v>ORM-108114</v>
          </cell>
          <cell r="B156">
            <v>108114</v>
          </cell>
          <cell r="C156" t="str">
            <v>BUG MOYEN, HOUSSE DE PLUIE</v>
          </cell>
          <cell r="D156" t="str">
            <v>BUG MEDIUM, RAIN COVER [E1028]</v>
          </cell>
        </row>
        <row r="157">
          <cell r="A157" t="str">
            <v>ORM-108117</v>
          </cell>
          <cell r="B157">
            <v>108117</v>
          </cell>
          <cell r="C157" t="str">
            <v>BUG, BASE D’ALIMENTATION INTERIEURE HAUT-BAS, PETIT</v>
          </cell>
          <cell r="D157" t="str">
            <v>BUG, HIGH LOW FEEDING INDOOR BASE, SMALL</v>
          </cell>
        </row>
        <row r="158">
          <cell r="A158" t="str">
            <v>ORM-108118</v>
          </cell>
          <cell r="B158">
            <v>108118</v>
          </cell>
          <cell r="C158" t="str">
            <v>BUG, BASE D’ALIMENTATION INTERIEURE HAUT-BAS, MOYEN</v>
          </cell>
          <cell r="D158" t="str">
            <v>BUG, HIGH LOW FEEDING INDOOR BASE, MEDIUM</v>
          </cell>
        </row>
        <row r="159">
          <cell r="A159" t="str">
            <v>ORM-108119</v>
          </cell>
          <cell r="B159">
            <v>108119</v>
          </cell>
          <cell r="C159" t="str">
            <v>BUG, BASE COMPACTE HAUT-BAS, PETIT</v>
          </cell>
          <cell r="D159" t="str">
            <v>BUG, HIGH LOW COMPACT BASE, SMALL</v>
          </cell>
        </row>
        <row r="160">
          <cell r="A160" t="str">
            <v>ORM-108120</v>
          </cell>
          <cell r="B160">
            <v>108120</v>
          </cell>
          <cell r="C160" t="str">
            <v>BUG, BASE COMPACTE HAUT-BAS, MOYEN</v>
          </cell>
          <cell r="D160" t="str">
            <v>BUG, HIGH LOW COMPACT BASE, MEDIUM</v>
          </cell>
        </row>
        <row r="161">
          <cell r="A161" t="str">
            <v>ORM-108123</v>
          </cell>
          <cell r="B161">
            <v>108123</v>
          </cell>
          <cell r="C161" t="str">
            <v>BUG PETIT, POIGNEE AVANT AJUSTABLE</v>
          </cell>
          <cell r="D161" t="str">
            <v>BUG SMALL, ADJUSTABLE FRONT HANDLE [K0108]</v>
          </cell>
        </row>
        <row r="162">
          <cell r="A162" t="str">
            <v>ORM-108124</v>
          </cell>
          <cell r="B162">
            <v>108124</v>
          </cell>
          <cell r="C162" t="str">
            <v>BUG MOYEN, POIGNEE AVANT AJUSTABLE</v>
          </cell>
          <cell r="D162" t="str">
            <v>BUG MEDIUM, ADJUSTABLE FRONT HANDLE [K0108]</v>
          </cell>
        </row>
        <row r="163">
          <cell r="A163" t="str">
            <v>ORM-108128</v>
          </cell>
          <cell r="B163">
            <v>108128</v>
          </cell>
          <cell r="C163" t="str">
            <v>BUG PETIT, AUVENT, NOIR/VERT</v>
          </cell>
          <cell r="D163" t="str">
            <v>BUG SMALL, CANOPY, BLACK GREEN [K0108]</v>
          </cell>
        </row>
        <row r="164">
          <cell r="A164" t="str">
            <v>ORM-108129</v>
          </cell>
          <cell r="B164">
            <v>108129</v>
          </cell>
          <cell r="C164" t="str">
            <v>BUG PETIT, AUVENT, NOIR/ROSE</v>
          </cell>
          <cell r="D164" t="str">
            <v>BUG SMALL, CANOPY, BLACK PINK [K0108]</v>
          </cell>
        </row>
        <row r="165">
          <cell r="A165" t="str">
            <v>ORM-108130</v>
          </cell>
          <cell r="B165">
            <v>108130</v>
          </cell>
          <cell r="C165" t="str">
            <v>BUG MOYEN, AUVENT, NOIR/VERT</v>
          </cell>
          <cell r="D165" t="str">
            <v>BUG MEDIUM, CANOPY, BLACK GREEN [K0108]</v>
          </cell>
        </row>
        <row r="166">
          <cell r="A166" t="str">
            <v>ORM-108131</v>
          </cell>
          <cell r="B166">
            <v>108131</v>
          </cell>
          <cell r="C166" t="str">
            <v>BUG MOYEN, AUVENT, NOIR/ROSE</v>
          </cell>
          <cell r="D166" t="str">
            <v>BUG MEDIUM, CANOPY, BLACK PINK [K0108]</v>
          </cell>
        </row>
        <row r="167">
          <cell r="A167" t="str">
            <v>ORM-171715</v>
          </cell>
          <cell r="B167">
            <v>171715</v>
          </cell>
          <cell r="C167" t="str">
            <v>BUG PETIT, COUSSINAGE, GRIS FONCE, BORDURE VERTE</v>
          </cell>
          <cell r="D167" t="str">
            <v>BUG SMALL UPHOLSTERY, DARK GRAY, GREEN TRIM</v>
          </cell>
        </row>
        <row r="168">
          <cell r="A168" t="str">
            <v>ORM-171716</v>
          </cell>
          <cell r="B168">
            <v>171716</v>
          </cell>
          <cell r="C168" t="str">
            <v>BUG PETIT, COUSSINAGE, GRIS FONCE, BORDURE ROSE</v>
          </cell>
          <cell r="D168" t="str">
            <v>BUG SMALL UPHOLSTERY, DARK GRAY, PINK TRIM</v>
          </cell>
        </row>
        <row r="169">
          <cell r="A169" t="str">
            <v>ORM-171717</v>
          </cell>
          <cell r="B169">
            <v>171717</v>
          </cell>
          <cell r="C169" t="str">
            <v>BUG PETIT, COUSSINAGE, GRIS CLAIR, BORDURE VERTE</v>
          </cell>
          <cell r="D169" t="str">
            <v>BUG SMALL UPHOLSTERY, LIGHT GRAY, GREEN TRIM</v>
          </cell>
        </row>
        <row r="170">
          <cell r="A170" t="str">
            <v>ORM-171718</v>
          </cell>
          <cell r="B170">
            <v>171718</v>
          </cell>
          <cell r="C170" t="str">
            <v>BUG PETIT, COUSSINAGE, GRIS CLAIR, BORDURE ROSE</v>
          </cell>
          <cell r="D170" t="str">
            <v>BUG SMALL UPHOLSTERY, LIGHT GRAY, PINK TRIM</v>
          </cell>
        </row>
        <row r="171">
          <cell r="A171" t="str">
            <v>ORM-171721</v>
          </cell>
          <cell r="B171">
            <v>171721</v>
          </cell>
          <cell r="C171" t="str">
            <v>BUG MOYEN, COUSSINAGE, GRIS FONCE, BORDURE VERTE</v>
          </cell>
          <cell r="D171" t="str">
            <v>BUG MEDIUM UPHOLSTERY, DARK GRAY, GREEN TRIM</v>
          </cell>
        </row>
        <row r="172">
          <cell r="A172" t="str">
            <v>ORM-171722</v>
          </cell>
          <cell r="B172">
            <v>171722</v>
          </cell>
          <cell r="C172" t="str">
            <v>BUG MOYEN, COUSSINAGE, GRIS FONCE, BORDURE ROSE</v>
          </cell>
          <cell r="D172" t="str">
            <v>BUG MEDIUM UPHOLSTERY, DARK GRAY, PINK TRIM</v>
          </cell>
        </row>
        <row r="173">
          <cell r="A173" t="str">
            <v>ORM-171719</v>
          </cell>
          <cell r="B173">
            <v>171719</v>
          </cell>
          <cell r="C173" t="str">
            <v>BUG MOYEN, COUSSINAGE, GRIS CLAIR, BORDURE VERTE</v>
          </cell>
          <cell r="D173" t="str">
            <v>BUG MEDIUM UPHOLSTERY, LIGHT GRAY, GREEN TRIM</v>
          </cell>
        </row>
        <row r="174">
          <cell r="A174" t="str">
            <v>ORM-171720</v>
          </cell>
          <cell r="B174">
            <v>171720</v>
          </cell>
          <cell r="C174" t="str">
            <v>BUG MOYEN, COUSSINAGE, GRIS CLAIR, BORDURE ROSE</v>
          </cell>
          <cell r="D174" t="str">
            <v>BUG MEDIUM UPHOLSTERY, LIGHT GRAY, PINK TRIM</v>
          </cell>
        </row>
        <row r="175">
          <cell r="A175" t="str">
            <v>ORM-100976</v>
          </cell>
          <cell r="B175">
            <v>100976</v>
          </cell>
          <cell r="C175" t="str">
            <v>TABLETTE INCLINABLE JUDITTA, TAILLE 36-40</v>
          </cell>
          <cell r="D175" t="str">
            <v>JUDITTA RECLINABLE TRAY 36-40 14IN-16IN</v>
          </cell>
        </row>
        <row r="176">
          <cell r="A176" t="str">
            <v>ORM-100977</v>
          </cell>
          <cell r="B176">
            <v>100977</v>
          </cell>
          <cell r="C176" t="str">
            <v>TABLETTE INCLINABLE JUDITTA, TAILLE 45</v>
          </cell>
          <cell r="D176" t="str">
            <v>JUDITTA RECLINABLE TRAY 45 18IN</v>
          </cell>
        </row>
        <row r="177">
          <cell r="A177" t="str">
            <v>ORM-100978</v>
          </cell>
          <cell r="B177">
            <v>100978</v>
          </cell>
          <cell r="C177" t="str">
            <v>TABLETTE INCLINABLE JUDITTA, TAILLE 50</v>
          </cell>
          <cell r="D177" t="str">
            <v>JUDITTA RECLINABLE TRAY 50 20IN</v>
          </cell>
        </row>
        <row r="178">
          <cell r="A178" t="str">
            <v>ORM-102391</v>
          </cell>
          <cell r="B178">
            <v>102391</v>
          </cell>
          <cell r="C178" t="str">
            <v>BLOC D’ABDUCTION REMBOURRE JUDITTA</v>
          </cell>
          <cell r="D178" t="str">
            <v>JUDITTA PADDED ABDUCTION BLOCK</v>
          </cell>
        </row>
        <row r="179">
          <cell r="A179" t="str">
            <v>ORM-102949</v>
          </cell>
          <cell r="B179">
            <v>102949</v>
          </cell>
          <cell r="C179" t="str">
            <v xml:space="preserve">COUVRE-PLAQUE DE REPOS REMBOURRE JUDITTA </v>
          </cell>
          <cell r="D179" t="str">
            <v>JUDITTA PADDED FOOTPLATE COVER</v>
          </cell>
        </row>
        <row r="180">
          <cell r="A180" t="str">
            <v>ORM-108127</v>
          </cell>
          <cell r="B180">
            <v>108127</v>
          </cell>
          <cell r="C180" t="str">
            <v>CEINTURE PELVIENNE JUDITTA</v>
          </cell>
          <cell r="D180" t="str">
            <v>JUDITTA PELVIC BELT</v>
          </cell>
        </row>
        <row r="181">
          <cell r="A181" t="str">
            <v>ORM-102971</v>
          </cell>
          <cell r="B181">
            <v>102971</v>
          </cell>
          <cell r="C181" t="str">
            <v>HOUSSE POUR TABLETTE INCLINABLE JUDITTA</v>
          </cell>
          <cell r="D181" t="str">
            <v>JUDITTA RECLINABLE TRAY COVER</v>
          </cell>
        </row>
        <row r="182">
          <cell r="A182" t="str">
            <v>ORM-102976</v>
          </cell>
          <cell r="B182">
            <v>102976</v>
          </cell>
          <cell r="C182" t="str">
            <v>LEVIER DE FREIN A MAIN JUDITTA</v>
          </cell>
          <cell r="D182" t="str">
            <v>JUDITTA HAND BRAKE LEVER</v>
          </cell>
        </row>
        <row r="183">
          <cell r="A183" t="str">
            <v>ORM-100586</v>
          </cell>
          <cell r="B183">
            <v>100586</v>
          </cell>
          <cell r="C183" t="str">
            <v>SYSTEME DE VERROU. DE LA PLAQUE DE REPOS JUDITTA</v>
          </cell>
          <cell r="D183" t="str">
            <v>JUDITTA FOOTPLATE LOCKING MECHANISM</v>
          </cell>
        </row>
        <row r="184">
          <cell r="A184" t="str">
            <v>ORM-102953</v>
          </cell>
          <cell r="B184">
            <v>102953</v>
          </cell>
          <cell r="C184" t="str">
            <v>PANNEAU DE JAMBE REMBOURRE JUDITTA TAILLE 36-40</v>
          </cell>
          <cell r="D184" t="str">
            <v>JUDITTA PADDED LEG PANEL 36-40 14IN-16IN</v>
          </cell>
        </row>
        <row r="185">
          <cell r="A185" t="str">
            <v>ORM-102954</v>
          </cell>
          <cell r="B185">
            <v>102954</v>
          </cell>
          <cell r="C185" t="str">
            <v>PANNEAU DE JAMBE REMBOURRE JUDITTA TAILLE 45</v>
          </cell>
          <cell r="D185" t="str">
            <v>JUDITTA PADDED LEG PANEL 45 18IN</v>
          </cell>
        </row>
        <row r="186">
          <cell r="A186" t="str">
            <v>ORM-102955</v>
          </cell>
          <cell r="B186">
            <v>102955</v>
          </cell>
          <cell r="C186" t="str">
            <v>PANNEAU DE JAMBE REMBOURRE JUDITTA TAILLE 50</v>
          </cell>
          <cell r="D186" t="str">
            <v>JUDITTA PADDED LEG PANEL 50 20IN</v>
          </cell>
        </row>
        <row r="187">
          <cell r="A187" t="str">
            <v>ORM-102957</v>
          </cell>
          <cell r="B187">
            <v>102957</v>
          </cell>
          <cell r="C187" t="str">
            <v xml:space="preserve">POTENCE POUR PERFUSION JUDITTA </v>
          </cell>
          <cell r="D187" t="str">
            <v>JUDITTA IV POLE</v>
          </cell>
        </row>
        <row r="188">
          <cell r="A188" t="str">
            <v>ORM-100126</v>
          </cell>
          <cell r="B188">
            <v>100126</v>
          </cell>
          <cell r="C188" t="str">
            <v>HOUSSE D’APPUI-TETE JUDITTA, GRIS FONCE</v>
          </cell>
          <cell r="D188" t="str">
            <v>JUDITTA HEAD REST COVER, DARK GRAY</v>
          </cell>
        </row>
        <row r="189">
          <cell r="A189" t="str">
            <v>ORM-100768</v>
          </cell>
          <cell r="B189">
            <v>100768</v>
          </cell>
          <cell r="C189" t="str">
            <v>HOUSSE IMPERMEABLE JUDITTA TAILLE 36</v>
          </cell>
          <cell r="D189" t="str">
            <v>JUDITTA WATER PROOF COVER 36 14IN</v>
          </cell>
        </row>
        <row r="190">
          <cell r="A190" t="str">
            <v>ORM-100769</v>
          </cell>
          <cell r="B190">
            <v>100769</v>
          </cell>
          <cell r="C190" t="str">
            <v>HOUSSE IMPERMEABLE JUDITTA TAILLE 40</v>
          </cell>
          <cell r="D190" t="str">
            <v>JUDITTA WATER PROOF COVER 40 16IN</v>
          </cell>
        </row>
        <row r="191">
          <cell r="A191" t="str">
            <v>ORM-100770</v>
          </cell>
          <cell r="B191">
            <v>100770</v>
          </cell>
          <cell r="C191" t="str">
            <v>HOUSSE IMPERMEABLE JUDITTA TAILLE 45</v>
          </cell>
          <cell r="D191" t="str">
            <v>JUDITTA WATER PROOF COVER 45 18IN</v>
          </cell>
        </row>
        <row r="192">
          <cell r="A192" t="str">
            <v>ORM-100771</v>
          </cell>
          <cell r="B192">
            <v>100771</v>
          </cell>
          <cell r="C192" t="str">
            <v>HOUSSE IMPERMEABLE JUDITTA TAILLE 50</v>
          </cell>
          <cell r="D192" t="str">
            <v>JUDITTA WATER PROOF COVER 50 20IN</v>
          </cell>
        </row>
        <row r="193">
          <cell r="A193" t="str">
            <v>ORM-101132E</v>
          </cell>
          <cell r="B193" t="str">
            <v>101132E</v>
          </cell>
          <cell r="C193" t="str">
            <v>CHASSIS NOIR JUDITTA B30, TAILLE 36-40</v>
          </cell>
          <cell r="D193" t="str">
            <v>JUDITTA B30 BLACK FRAME 36-40 14IN-16IN</v>
          </cell>
        </row>
        <row r="194">
          <cell r="A194" t="str">
            <v>ORM-100966E</v>
          </cell>
          <cell r="B194" t="str">
            <v>100966E</v>
          </cell>
          <cell r="C194" t="str">
            <v>CHASSIS NOIR JUDITTA B30, TAILLE 45</v>
          </cell>
          <cell r="D194" t="str">
            <v>JUDITTA B30 BLACK FRAME 45 18IN</v>
          </cell>
        </row>
        <row r="195">
          <cell r="A195" t="str">
            <v>ORM-100967E</v>
          </cell>
          <cell r="B195" t="str">
            <v>100967E</v>
          </cell>
          <cell r="C195" t="str">
            <v>CHASSIS NOIR JUDITTA B30, TAILLE 50</v>
          </cell>
          <cell r="D195" t="str">
            <v>JUDITTA B30 BLACK FRAME 50 20IN</v>
          </cell>
        </row>
        <row r="196">
          <cell r="A196" t="str">
            <v>ORM-101191E</v>
          </cell>
          <cell r="B196" t="str">
            <v>101191E</v>
          </cell>
          <cell r="C196" t="str">
            <v>CHASSIS NOIR JUDITTA B60, TAILLE 40</v>
          </cell>
          <cell r="D196" t="str">
            <v>JUDITTA B60 BLACK FRAME 40 16IN</v>
          </cell>
        </row>
        <row r="197">
          <cell r="A197" t="str">
            <v>ORM-100969E</v>
          </cell>
          <cell r="B197" t="str">
            <v>100969E</v>
          </cell>
          <cell r="C197" t="str">
            <v>CHASSIS NOIR JUDITTA B60, TAILLE 45</v>
          </cell>
          <cell r="D197" t="str">
            <v>JUDITTA B60 BLACK FRAME 45 18IN</v>
          </cell>
        </row>
        <row r="198">
          <cell r="A198" t="str">
            <v>ORM-100970E</v>
          </cell>
          <cell r="B198" t="str">
            <v>100970E</v>
          </cell>
          <cell r="C198" t="str">
            <v>CHASSIS NOIR JUDITTA B60, TAILLE 50</v>
          </cell>
          <cell r="D198" t="str">
            <v>JUDITTA B60 BLACK FRAME 50 20IN</v>
          </cell>
        </row>
        <row r="199">
          <cell r="A199" t="str">
            <v>ORM-171462</v>
          </cell>
          <cell r="B199">
            <v>171462</v>
          </cell>
          <cell r="C199" t="str">
            <v xml:space="preserve">REVETEMENT LATERAUX GRIS FONCE JUDITTA, TAILLE 36 </v>
          </cell>
          <cell r="D199" t="str">
            <v>JUDITTA DARK GRAY UPHOLSTERY SIDES, SIZE 36</v>
          </cell>
        </row>
        <row r="200">
          <cell r="A200" t="str">
            <v>ORM-171658</v>
          </cell>
          <cell r="B200">
            <v>171658</v>
          </cell>
          <cell r="C200" t="str">
            <v>REVETEMENT GRIS FONCE JUDITTA, TAILLE 40</v>
          </cell>
          <cell r="D200" t="str">
            <v>JUDITTA DARK GRAY UPHOLSTERY, SIZE 40</v>
          </cell>
        </row>
        <row r="201">
          <cell r="A201" t="str">
            <v>ORM-171654</v>
          </cell>
          <cell r="B201">
            <v>171654</v>
          </cell>
          <cell r="C201" t="str">
            <v>REVETEMENT GRIS FONCE JUDITTA, TAILLE 45</v>
          </cell>
          <cell r="D201" t="str">
            <v>JUDITTA DARK GRAY UPHOLSTERY, SIZE 45</v>
          </cell>
        </row>
        <row r="202">
          <cell r="A202" t="str">
            <v>ORM-171660</v>
          </cell>
          <cell r="B202">
            <v>171660</v>
          </cell>
          <cell r="C202" t="str">
            <v>REVETEMENT GRIS FONCE JUDITTA, TAILLE 50</v>
          </cell>
          <cell r="D202" t="str">
            <v>JUDITTA DARK GRAY UPHOLSTERY, SIZE 50</v>
          </cell>
        </row>
        <row r="203">
          <cell r="A203" t="str">
            <v>ORM-16486</v>
          </cell>
          <cell r="B203">
            <v>16486</v>
          </cell>
          <cell r="C203" t="str">
            <v>APPUI-TETE JUDITTA AVEC REVETEMENT ANTIBACTERIEN</v>
          </cell>
          <cell r="D203" t="str">
            <v>JUDITTA HEADREST ANTIB.COATING</v>
          </cell>
        </row>
        <row r="204">
          <cell r="A204" t="str">
            <v>ORM-104012</v>
          </cell>
          <cell r="B204">
            <v>104012</v>
          </cell>
          <cell r="C204" t="str">
            <v>TABLE MULTIFONCTION TAILLE, MOYENNE</v>
          </cell>
          <cell r="D204" t="str">
            <v>MULTIFUNCTION TABLE SIZE, MEDIUM</v>
          </cell>
        </row>
        <row r="205">
          <cell r="A205" t="str">
            <v>ORM-104016</v>
          </cell>
          <cell r="B205">
            <v>104016</v>
          </cell>
          <cell r="C205" t="str">
            <v>TABLE MULTIFONCTION TAILLE, PETITE</v>
          </cell>
          <cell r="D205" t="str">
            <v>MULTIFUNCTION TABLE SIZE, SMALL</v>
          </cell>
        </row>
        <row r="206">
          <cell r="A206" t="str">
            <v>ORM-104017</v>
          </cell>
          <cell r="B206">
            <v>104017</v>
          </cell>
          <cell r="C206" t="str">
            <v>TABLE MULTIFONCTION TAILLE,GRANDE</v>
          </cell>
          <cell r="D206" t="str">
            <v>MULTIFUNCTION TABLE SIZE, LARGE</v>
          </cell>
        </row>
        <row r="207">
          <cell r="A207" t="str">
            <v>ORM-171461</v>
          </cell>
          <cell r="B207">
            <v>171461</v>
          </cell>
          <cell r="C207" t="str">
            <v>HOUSSES REMB. ARTICULATION REPOSE-JAMBES,JUDITTA</v>
          </cell>
          <cell r="D207" t="str">
            <v>LEGREST JOINT PADDED COVERS,JUDITTA</v>
          </cell>
        </row>
        <row r="208">
          <cell r="A208" t="str">
            <v>ORM-301124</v>
          </cell>
          <cell r="B208">
            <v>301124</v>
          </cell>
          <cell r="C208" t="str">
            <v>ACCOUDOIR REMBOURRE + VIS, JUDITTA</v>
          </cell>
          <cell r="D208" t="str">
            <v>PADDED ARMREST+SCREWS,JUDITTA [K0019]</v>
          </cell>
        </row>
        <row r="209">
          <cell r="A209" t="str">
            <v>ORM-301587</v>
          </cell>
          <cell r="B209">
            <v>301587</v>
          </cell>
          <cell r="C209" t="str">
            <v>VERIN A GAZ D’INCLINAISON + VIS, BUG</v>
          </cell>
          <cell r="D209" t="str">
            <v>TILTING GAS SPRING+SCREWS, BUG</v>
          </cell>
        </row>
        <row r="210">
          <cell r="A210" t="str">
            <v>ORM-301967</v>
          </cell>
          <cell r="B210">
            <v>301967</v>
          </cell>
          <cell r="C210" t="str">
            <v>VERIN A GAZ DOSSIER COMPLET BUG, PETIT</v>
          </cell>
          <cell r="D210" t="str">
            <v>COMPL.BACKREST GAS SPRING BUG, SMALL</v>
          </cell>
        </row>
        <row r="211">
          <cell r="A211" t="str">
            <v>ORM-301968</v>
          </cell>
          <cell r="B211">
            <v>301968</v>
          </cell>
          <cell r="C211" t="str">
            <v>VERIN A GAZ DOSSIER COMPLET BUG, MOYEN</v>
          </cell>
          <cell r="D211" t="str">
            <v>COMP.BACKREST GAS SPRING BUG, MEDIUM</v>
          </cell>
        </row>
        <row r="212">
          <cell r="A212" t="str">
            <v>ORM-301981</v>
          </cell>
          <cell r="B212">
            <v>301981</v>
          </cell>
          <cell r="C212" t="str">
            <v>PAIRE DE FREINS DROIT + GAUCHE + SABOT BUG</v>
          </cell>
          <cell r="D212" t="str">
            <v>RIGHT+LEFT BRAKES+SHOE BUG, PAIR [E2228]</v>
          </cell>
        </row>
        <row r="213">
          <cell r="A213" t="str">
            <v>ORM-301982</v>
          </cell>
          <cell r="B213">
            <v>301982</v>
          </cell>
          <cell r="C213" t="str">
            <v>PAIR D ROUES ARR. PLEIN. 10PO BUG,S BASE869</v>
          </cell>
          <cell r="D213" t="str">
            <v>10"SOLID REARWHEELS BUG,S FOR 869 BASE,PAIR[K0069]</v>
          </cell>
        </row>
        <row r="214">
          <cell r="A214" t="str">
            <v>ORM-301983</v>
          </cell>
          <cell r="B214">
            <v>301983</v>
          </cell>
          <cell r="C214" t="str">
            <v>PAIE D ROUES ARR. PLEIN. 12PO BUG,M BASE869</v>
          </cell>
          <cell r="D214" t="str">
            <v>12"SOLID REARWHEELS BUG,M FOR 869 BASE,PAIR[K0069]</v>
          </cell>
        </row>
        <row r="215">
          <cell r="A215" t="str">
            <v>ORM-302262</v>
          </cell>
          <cell r="B215">
            <v>302262</v>
          </cell>
          <cell r="C215" t="str">
            <v xml:space="preserve">FOURCHES POUR ROUES AVANT BUG, S </v>
          </cell>
          <cell r="D215" t="str">
            <v>FORKS FOR FRONT WHEELS BUG, S [E2226]</v>
          </cell>
        </row>
        <row r="216">
          <cell r="A216" t="str">
            <v>ORM-302263</v>
          </cell>
          <cell r="B216">
            <v>302263</v>
          </cell>
          <cell r="C216" t="str">
            <v>PAIRE DE ROUES AVANT, S POUR BASE 869</v>
          </cell>
          <cell r="D216" t="str">
            <v>FRONT WHEELS, S FOR 869 BASE, PAIR [K0072]</v>
          </cell>
        </row>
        <row r="217">
          <cell r="A217" t="str">
            <v>ORM-302522</v>
          </cell>
          <cell r="B217">
            <v>302522</v>
          </cell>
          <cell r="C217" t="str">
            <v>REPOSEJAMB. DROIT COMPLET JUDITTA-TAILLE 45</v>
          </cell>
          <cell r="D217" t="str">
            <v>COMPL. RIGHT LEGREST JUDITTA-45 [E0990]</v>
          </cell>
        </row>
        <row r="218">
          <cell r="A218" t="str">
            <v>ORM-302523</v>
          </cell>
          <cell r="B218">
            <v>302523</v>
          </cell>
          <cell r="C218" t="str">
            <v>REPOSEJAMB. GAUCHE COMPLET JUDITTA-TAILLE 45</v>
          </cell>
          <cell r="D218" t="str">
            <v>COMPL. LEFT LEGREST JUDITTA-45 [E0990]</v>
          </cell>
        </row>
        <row r="219">
          <cell r="A219" t="str">
            <v>ORM-302524</v>
          </cell>
          <cell r="B219">
            <v>302524</v>
          </cell>
          <cell r="C219" t="str">
            <v>REPOSEJAMB. DROIT COMPLET JUDITTA-TAILLE 50</v>
          </cell>
          <cell r="D219" t="str">
            <v>COMPL. RIGHT LEGREST JUDITTA-50 [E0990]</v>
          </cell>
        </row>
        <row r="220">
          <cell r="A220" t="str">
            <v>ORM-302525</v>
          </cell>
          <cell r="B220">
            <v>302525</v>
          </cell>
          <cell r="C220" t="str">
            <v>REPOSEJAMB. GAUCHE COMPLET JUDITTA-TAILLE 50</v>
          </cell>
          <cell r="D220" t="str">
            <v>COMPL. LEFT LEGREST JUDITTA-50 [E0990]</v>
          </cell>
        </row>
        <row r="221">
          <cell r="A221" t="str">
            <v>ORM-302569</v>
          </cell>
          <cell r="B221">
            <v>302569</v>
          </cell>
          <cell r="C221" t="str">
            <v>VERIN A GAZ DE DOSSIER + VIS, JUDITTA</v>
          </cell>
          <cell r="D221" t="str">
            <v>BACKREST GAS SPRING+SCREWS, JUDITTA</v>
          </cell>
        </row>
        <row r="222">
          <cell r="A222" t="str">
            <v>ORM-302578</v>
          </cell>
          <cell r="B222">
            <v>302578</v>
          </cell>
          <cell r="C222" t="str">
            <v>VERIN A GAZ DE REPOSE-JAMBES + VIS, JUDITTA</v>
          </cell>
          <cell r="D222" t="str">
            <v>LEGREST GAS SPRING+SCREWS, JUDITTA</v>
          </cell>
        </row>
        <row r="223">
          <cell r="A223" t="str">
            <v>ORM-302589</v>
          </cell>
          <cell r="B223">
            <v>302589</v>
          </cell>
          <cell r="C223" t="str">
            <v>VERIN A GAZ D’INCLINAISON + VIS, JUDITTA</v>
          </cell>
          <cell r="D223" t="str">
            <v>TILTING GAS SPRING+SCREWS, JUDITTA</v>
          </cell>
        </row>
        <row r="224">
          <cell r="A224" t="str">
            <v>ORM-302593</v>
          </cell>
          <cell r="B224">
            <v>302593</v>
          </cell>
          <cell r="C224" t="str">
            <v>BLOC DE FREIN DROIT-GAUCHE + VIS, JUDITTA</v>
          </cell>
          <cell r="D224" t="str">
            <v>RIGHT-LEFT BRAKE BLOCK+SCREWS JUDI [E2206]</v>
          </cell>
        </row>
        <row r="225">
          <cell r="A225" t="str">
            <v>ORM-302598</v>
          </cell>
          <cell r="B225">
            <v>302598</v>
          </cell>
          <cell r="C225" t="str">
            <v>PAIRE DE ROUES AVANT B30-B60</v>
          </cell>
          <cell r="D225" t="str">
            <v>FRONT WHEELS B30-B60, PAIR [K0072]</v>
          </cell>
        </row>
        <row r="226">
          <cell r="A226" t="str">
            <v>ORM-302599</v>
          </cell>
          <cell r="B226">
            <v>302599</v>
          </cell>
          <cell r="C226" t="str">
            <v>PAIRE DE ROUES ARRIERE JUDITTA B30</v>
          </cell>
          <cell r="D226" t="str">
            <v>REAR WHEELS JUDITTA B30, PAIR [K0069]</v>
          </cell>
        </row>
        <row r="227">
          <cell r="A227" t="str">
            <v>ORM-302616</v>
          </cell>
          <cell r="B227">
            <v>302616</v>
          </cell>
          <cell r="C227" t="str">
            <v>PAIRE DE LEVIERS D’INCLINAISON POUR JUDITTA</v>
          </cell>
          <cell r="D227" t="str">
            <v>TILT LEVERS FOR JUDITTA, PAIR</v>
          </cell>
        </row>
        <row r="228">
          <cell r="A228" t="str">
            <v>ORM-302617</v>
          </cell>
          <cell r="B228">
            <v>302617</v>
          </cell>
          <cell r="C228" t="str">
            <v>PAIRE DE CABLES DE COMMANDE JUDITTA</v>
          </cell>
          <cell r="D228" t="str">
            <v>CONTROL CABLES JUDITTA, PAIR</v>
          </cell>
        </row>
        <row r="229">
          <cell r="A229" t="str">
            <v>ORM-302736</v>
          </cell>
          <cell r="B229">
            <v>302736</v>
          </cell>
          <cell r="C229" t="str">
            <v>FREINS POUR ROUES JUDITTA B60</v>
          </cell>
          <cell r="D229" t="str">
            <v>BRAKES FOR JUDITTA B60 WHEELS [E2206]</v>
          </cell>
        </row>
        <row r="230">
          <cell r="A230" t="str">
            <v>ORM-302970</v>
          </cell>
          <cell r="B230">
            <v>302970</v>
          </cell>
          <cell r="C230" t="str">
            <v>APPUI-TETE COMPLET JUDITTA</v>
          </cell>
          <cell r="D230" t="str">
            <v>COMPL.JUDITTA HEADREST</v>
          </cell>
        </row>
        <row r="231">
          <cell r="A231" t="str">
            <v>ORM-303355</v>
          </cell>
          <cell r="B231">
            <v>303355</v>
          </cell>
          <cell r="C231" t="str">
            <v>PAIRE DE FOURCHES AVANT POUR ROUES BUG, M</v>
          </cell>
          <cell r="D231" t="str">
            <v>FRONT FORKS WHEELS BUG, M, PAIR [E2226]</v>
          </cell>
        </row>
        <row r="232">
          <cell r="A232" t="str">
            <v>ORM-303356</v>
          </cell>
          <cell r="B232">
            <v>303356</v>
          </cell>
          <cell r="C232" t="str">
            <v>PAIRE DE ROUES AVANT, MOYENNES BUG POUR BASE 869</v>
          </cell>
          <cell r="D232" t="str">
            <v>BUG MEDIUM FRONT WHEELS FOR 869 BASE, PAIR [K0072]</v>
          </cell>
        </row>
        <row r="233">
          <cell r="A233" t="str">
            <v>ORM-103631</v>
          </cell>
          <cell r="B233">
            <v>103631</v>
          </cell>
          <cell r="C233" t="str">
            <v>HARNAIS ERGONOMIQUE GRILLO, MINI PETIT</v>
          </cell>
          <cell r="D233" t="str">
            <v>GRILLO, ERGONOMIC HARNESS, MINI-SMALL</v>
          </cell>
        </row>
        <row r="234">
          <cell r="A234" t="str">
            <v>ORM-103632</v>
          </cell>
          <cell r="B234">
            <v>103632</v>
          </cell>
          <cell r="C234" t="str">
            <v>HARNAIS ERGO AVEC SUPP. PELVIEN UNIQU.GRILLO,MOYEN</v>
          </cell>
          <cell r="D234" t="str">
            <v>GRILLO, ERGO HARNESS W/ PELVIC SUPPORT ONLY MEDIUM</v>
          </cell>
        </row>
        <row r="235">
          <cell r="A235" t="str">
            <v>ORM-103613</v>
          </cell>
          <cell r="B235">
            <v>103613</v>
          </cell>
          <cell r="C235" t="str">
            <v>SUPPORTS DE BRAS, MEDIUM LARGE, GRILLO CADRE ANTERIEUR</v>
          </cell>
          <cell r="D235" t="str">
            <v>GRILLO ANTERIOR FRAME, MEDIUM LARGE ARM SUPPORTS</v>
          </cell>
        </row>
        <row r="236">
          <cell r="A236" t="str">
            <v>ORM-103614</v>
          </cell>
          <cell r="B236">
            <v>103614</v>
          </cell>
          <cell r="C236" t="str">
            <v>SUPPORTS DE BRAS, MEDIUM LARGE, GRILLO CADRE POSTERIEUR</v>
          </cell>
          <cell r="D236" t="str">
            <v>GRILLO POSTERIOR FRAME, MEDIUM LARGE ARM SUPPORTS</v>
          </cell>
        </row>
        <row r="237">
          <cell r="A237" t="str">
            <v>ORM-102999</v>
          </cell>
          <cell r="B237">
            <v>102999</v>
          </cell>
          <cell r="C237" t="str">
            <v>APPUI-TETE MULTI-REGLABLE GRILLO, MINI</v>
          </cell>
          <cell r="D237" t="str">
            <v>GRILLO MULTI-ADJUSTABLE HEADREST, MINI</v>
          </cell>
        </row>
        <row r="238">
          <cell r="A238" t="str">
            <v>ORM-303350</v>
          </cell>
          <cell r="B238">
            <v>303350</v>
          </cell>
          <cell r="C238" t="str">
            <v>DOSSIER COMPLET BUG, PETIT</v>
          </cell>
          <cell r="D238" t="str">
            <v>BUG COMPLETE BACKREST, SMALL</v>
          </cell>
        </row>
        <row r="239">
          <cell r="A239" t="str">
            <v>ORM-14213P</v>
          </cell>
          <cell r="B239" t="str">
            <v>14213P</v>
          </cell>
          <cell r="C239" t="str">
            <v>POIGNEE VERTE M16X15 BUG, POUR PLATEAU ET POIGNEE</v>
          </cell>
          <cell r="D239" t="str">
            <v>BUG M16X15 GREEN KNOB FOR TRAY AND HANDLE</v>
          </cell>
        </row>
        <row r="240">
          <cell r="A240" t="str">
            <v>ORM-302546</v>
          </cell>
          <cell r="B240">
            <v>302546</v>
          </cell>
          <cell r="C240" t="str">
            <v>VERROUS DIRECTS GRILLO, PAIRE</v>
          </cell>
          <cell r="D240" t="str">
            <v>GRILLO DIRECT LOCKS (PR)</v>
          </cell>
        </row>
        <row r="241">
          <cell r="A241" t="str">
            <v>ORM-301965</v>
          </cell>
          <cell r="B241">
            <v>301965</v>
          </cell>
          <cell r="C241" t="str">
            <v>LEVIER ACTIVAT.  BASCULDOSSIER INCLINAB BUG,PAIR</v>
          </cell>
          <cell r="D241" t="str">
            <v>BUG, TILT-RECLINE CONTROL LEVER (PR)</v>
          </cell>
        </row>
        <row r="242">
          <cell r="A242" t="str">
            <v>ORM-21351</v>
          </cell>
          <cell r="B242">
            <v>21351</v>
          </cell>
          <cell r="C242" t="str">
            <v>CABLE + GAINE COMPLETE DU SIÈGE BUG, MOYEN</v>
          </cell>
          <cell r="D242" t="str">
            <v>BUG CABLE + COMPLETE SHEATH OF SEAT, MEDIUM</v>
          </cell>
        </row>
        <row r="243">
          <cell r="A243" t="str">
            <v>ORM-301969</v>
          </cell>
          <cell r="B243">
            <v>301969</v>
          </cell>
          <cell r="C243" t="str">
            <v>RESSORT 0,7 + BARIL POUR BUG</v>
          </cell>
          <cell r="D243" t="str">
            <v>BUG, 0,7 SPRING</v>
          </cell>
        </row>
        <row r="244">
          <cell r="A244" t="str">
            <v>ORM-301356</v>
          </cell>
          <cell r="B244">
            <v>301356</v>
          </cell>
          <cell r="C244" t="str">
            <v>HOUSSE COMPLETE DU DOSSIER BUG</v>
          </cell>
          <cell r="D244" t="str">
            <v>BUG, BACKREST COMPLETE COVER</v>
          </cell>
        </row>
        <row r="245">
          <cell r="A245" t="str">
            <v>ORM-301957</v>
          </cell>
          <cell r="B245">
            <v>301957</v>
          </cell>
          <cell r="C245" t="str">
            <v>POTEAU DE PERFUSION</v>
          </cell>
          <cell r="D245" t="str">
            <v>IV POLE</v>
          </cell>
        </row>
        <row r="246">
          <cell r="A246" t="str">
            <v>ORM-303558</v>
          </cell>
          <cell r="B246">
            <v>303558</v>
          </cell>
          <cell r="C246" t="str">
            <v>ROUE ARRIERE GAUCHE, GRILLO, MINI PETIT</v>
          </cell>
          <cell r="D246" t="str">
            <v>GRILLO, LEFT REAR WHEEL, MINI SMALL</v>
          </cell>
        </row>
        <row r="247">
          <cell r="A247" t="str">
            <v>ORM-302603</v>
          </cell>
          <cell r="B247">
            <v>302603</v>
          </cell>
          <cell r="C247" t="str">
            <v>ROUES B60 + AXES JUDITTA, PAIRE</v>
          </cell>
          <cell r="D247" t="str">
            <v>JUDITTA, B60 WHEELS+PINS , (PR) [K0069]</v>
          </cell>
        </row>
        <row r="248">
          <cell r="A248" t="str">
            <v>ORM-103573</v>
          </cell>
          <cell r="B248">
            <v>103573</v>
          </cell>
          <cell r="C248" t="str">
            <v>SUPPORTS DE BRAS, PETIT, GRILLO CADRE ANTERIEUR</v>
          </cell>
          <cell r="D248" t="str">
            <v>GRILLO ANTERIOR FRAME SMALL ARM SUPPORTS</v>
          </cell>
        </row>
        <row r="249">
          <cell r="A249" t="str">
            <v>ORM-108170</v>
          </cell>
          <cell r="B249">
            <v>108170</v>
          </cell>
          <cell r="C249" t="str">
            <v>GRILLO SYST POST.PETIT,BASE EXT SUP EPAUL LAT,BLEU</v>
          </cell>
          <cell r="D249" t="str">
            <v>GPS SMALL OUTDOOR (W/ SHOULDER LAT SUPPORTS), BLUE</v>
          </cell>
        </row>
        <row r="250">
          <cell r="A250" t="str">
            <v>ORM-108185</v>
          </cell>
          <cell r="B250">
            <v>108185</v>
          </cell>
          <cell r="C250" t="str">
            <v>GRILLO SYSTEME POSTURAL PETIT, BASE INTERIEURE, MINI PETIT</v>
          </cell>
          <cell r="D250" t="str">
            <v>GRILLO POSTURAL SYSTEM INDOOR BASE, MINI SMALL</v>
          </cell>
        </row>
        <row r="251">
          <cell r="A251" t="str">
            <v>ORM-103124M</v>
          </cell>
          <cell r="B251" t="str">
            <v>103124M</v>
          </cell>
          <cell r="C251" t="str">
            <v>REPOSE-JAMBES AVEC REPOSE-PIEDS SEPARES, PETIT</v>
          </cell>
          <cell r="D251" t="str">
            <v>LEGRESTS WITH SPLIT FOOTPLATES, SMALL</v>
          </cell>
        </row>
        <row r="252">
          <cell r="A252" t="str">
            <v>ORM-103103M</v>
          </cell>
          <cell r="B252" t="str">
            <v>103103M</v>
          </cell>
          <cell r="C252" t="str">
            <v>APPUI-TETE MINI/PETIT POUR GPS MINI (REMPLACE STD)</v>
          </cell>
          <cell r="D252" t="str">
            <v>HEADREST MINI/SMALL FOR GPS MINI (REPL. STD)</v>
          </cell>
        </row>
        <row r="253">
          <cell r="A253" t="str">
            <v>ORM-103073U</v>
          </cell>
          <cell r="B253" t="str">
            <v>103073U</v>
          </cell>
          <cell r="C253" t="str">
            <v>SUPPORTS DE TRONC, MINI POUR GPS MINI/PETIT</v>
          </cell>
          <cell r="D253" t="str">
            <v>TRUNK SUPPORTS, MINI FOR GPS MINI/SMALL</v>
          </cell>
        </row>
        <row r="254">
          <cell r="A254" t="str">
            <v>ORM-101708</v>
          </cell>
          <cell r="B254">
            <v>101708</v>
          </cell>
          <cell r="C254" t="str">
            <v>BLOC DABDUCTIO REG MINI-PETIT,GPS MINI/PETIT/MOYEN</v>
          </cell>
          <cell r="D254" t="str">
            <v>MINI-SMALL ADJ. ABDUCTION BLOCK, GPS MINI/S/M</v>
          </cell>
        </row>
        <row r="255">
          <cell r="A255" t="str">
            <v>ORM-103104</v>
          </cell>
          <cell r="B255">
            <v>103104</v>
          </cell>
          <cell r="C255" t="str">
            <v>PETIT AUVENT POLYVALENT BLEU, POUR BASE EXTERIEUR</v>
          </cell>
          <cell r="D255" t="str">
            <v>SMALL VERSATILE CANOPY, BLUE, OUTDOOR BASE</v>
          </cell>
        </row>
        <row r="256">
          <cell r="A256" t="str">
            <v>ORM-103108</v>
          </cell>
          <cell r="B256">
            <v>103108</v>
          </cell>
          <cell r="C256" t="str">
            <v>PLATEAU TRANSPARENT PETIT REGLABLE</v>
          </cell>
          <cell r="D256" t="str">
            <v>SMALL ADJUSTABLE TRAY, TRANSPARENT</v>
          </cell>
        </row>
        <row r="257">
          <cell r="A257" t="str">
            <v>ORM-108192</v>
          </cell>
          <cell r="B257">
            <v>108192</v>
          </cell>
          <cell r="C257" t="str">
            <v>JEU DE 4 CROCHETS D’ARRIMAGE POUR GPS, BASE EXT</v>
          </cell>
          <cell r="D257" t="str">
            <v>SET OF 4 TIE DOWN HOOKS FOR GPS, OUTDOOR BASE</v>
          </cell>
        </row>
        <row r="258">
          <cell r="A258" t="str">
            <v>ORM-103106</v>
          </cell>
          <cell r="B258">
            <v>103106</v>
          </cell>
          <cell r="C258" t="str">
            <v>PANIER/PLAT DE VENTILATIO&amp;COURSE MINI-S-M,BASEEXT</v>
          </cell>
          <cell r="D258" t="str">
            <v>MINI-S-M, SHOPPING/VENT TRAY BASKET, OUTDOOR B</v>
          </cell>
        </row>
        <row r="259">
          <cell r="A259" t="str">
            <v>ORM-103140</v>
          </cell>
          <cell r="B259">
            <v>103140</v>
          </cell>
          <cell r="C259" t="str">
            <v>KIT DE COUSSINS POSTURAUX</v>
          </cell>
          <cell r="D259" t="str">
            <v>KIT POSTURAL PADS</v>
          </cell>
        </row>
        <row r="260">
          <cell r="A260" t="str">
            <v>ORM-105674</v>
          </cell>
          <cell r="B260">
            <v>105674</v>
          </cell>
          <cell r="C260" t="str">
            <v>TROLLI ROUGE AJUST, APPUITETE POIGNEES DE POUSSEE</v>
          </cell>
          <cell r="D260" t="str">
            <v>ADJ. TROLLI RED, HEADREST, PUSH HANDLES</v>
          </cell>
        </row>
        <row r="261">
          <cell r="A261" t="str">
            <v>ORM-101690U</v>
          </cell>
          <cell r="B261" t="str">
            <v>101690U</v>
          </cell>
          <cell r="C261" t="str">
            <v>SUPPORTS LATERAUX DE TRONC, REGLABLES, MOYEN</v>
          </cell>
          <cell r="D261" t="str">
            <v>ADJUSTABLE TRUNK SUPPORTS, MEDIUM</v>
          </cell>
        </row>
        <row r="262">
          <cell r="A262" t="str">
            <v>ORM-108143</v>
          </cell>
          <cell r="B262">
            <v>108143</v>
          </cell>
          <cell r="C262" t="str">
            <v>JEU DE 4 CROCHETS D’ARRIMAGE POUR TROLLI</v>
          </cell>
          <cell r="D262" t="str">
            <v>SET OF 4 TIE-DOWN HOOKS FOR TROLLI</v>
          </cell>
        </row>
        <row r="263">
          <cell r="A263" t="str">
            <v>ORM-103068</v>
          </cell>
          <cell r="B263">
            <v>103068</v>
          </cell>
          <cell r="C263" t="str">
            <v>PANIER DE COURSES TROLLI 40-43</v>
          </cell>
          <cell r="D263" t="str">
            <v>SHOPPING BASKET, TROLLI 40-43</v>
          </cell>
        </row>
        <row r="264">
          <cell r="A264" t="str">
            <v>ORM-103033</v>
          </cell>
          <cell r="B264">
            <v>103033</v>
          </cell>
          <cell r="C264" t="str">
            <v>SUPPORTS LATERAUX PELVIENS REMB.(REDUIT LARGEUR DE 4CM)</v>
          </cell>
          <cell r="D264" t="str">
            <v>PADDED PELVIC SUPPORTS (REDUCES WIDTH BY 4 CM)</v>
          </cell>
        </row>
        <row r="265">
          <cell r="A265" t="str">
            <v>ORM-171828</v>
          </cell>
          <cell r="B265">
            <v>171828</v>
          </cell>
          <cell r="C265" t="str">
            <v>REMB SUP.  SUPP PELVIENS, REDUIT LARGEUR DE 8CM</v>
          </cell>
          <cell r="D265" t="str">
            <v>EXTRA PADDING, PELVIC SUPP., REDUCES WIDTH BY 8 CM</v>
          </cell>
        </row>
        <row r="266">
          <cell r="A266" t="str">
            <v>ORM-103031</v>
          </cell>
          <cell r="B266">
            <v>103031</v>
          </cell>
          <cell r="C266" t="str">
            <v>CEINTURE PELVIENNE A 4 POINTS TAILLE, MOYEN</v>
          </cell>
          <cell r="D266" t="str">
            <v xml:space="preserve">4-POINT PELVIC BELT, MEDIUM </v>
          </cell>
        </row>
        <row r="267">
          <cell r="A267" t="str">
            <v>ORM-107297</v>
          </cell>
          <cell r="B267">
            <v>107297</v>
          </cell>
          <cell r="C267" t="str">
            <v>HARNAIS PROFILE SLIM A 4 POINTS TAILLE, MOYEN</v>
          </cell>
          <cell r="D267" t="str">
            <v xml:space="preserve">SLIM 4-POINT SHAPPED HARNESS, MEDIUM </v>
          </cell>
        </row>
        <row r="268">
          <cell r="A268" t="str">
            <v>ORM-103061M</v>
          </cell>
          <cell r="B268" t="str">
            <v>103061M</v>
          </cell>
          <cell r="C268" t="str">
            <v>REPOSE-PIEDS REGLABLES TROLLI 43 (SUR FAUTEUIL)</v>
          </cell>
          <cell r="D268" t="str">
            <v>ADJ. FOOTRESTS FOR TROLLI 43 (ON-CHAIR)</v>
          </cell>
        </row>
        <row r="269">
          <cell r="A269" t="str">
            <v>ORM-107300</v>
          </cell>
          <cell r="B269">
            <v>107300</v>
          </cell>
          <cell r="C269" t="str">
            <v>BLOCS DE ROUE AVANT</v>
          </cell>
          <cell r="D269" t="str">
            <v>FRONT WHEEL DIRECTION LOCKS</v>
          </cell>
        </row>
        <row r="270">
          <cell r="A270" t="str">
            <v>ORM-105684</v>
          </cell>
          <cell r="B270">
            <v>105684</v>
          </cell>
          <cell r="C270" t="str">
            <v>TROLLINO ROSE AVEC POIGNEES DE POUSSEE REGLABLES EN HAUTEUR</v>
          </cell>
          <cell r="D270" t="str">
            <v>TROLLINO PINK WITH HEIGHT ADJ. PUSH HANDLES</v>
          </cell>
        </row>
        <row r="271">
          <cell r="A271" t="str">
            <v>ORM-102818</v>
          </cell>
          <cell r="B271">
            <v>102818</v>
          </cell>
          <cell r="C271" t="str">
            <v>APPUI-TETE PROFILE ET ENVELOPPANT, REGLABLE EN HAUTEUR</v>
          </cell>
          <cell r="D271" t="str">
            <v>SHAPED AND ENVELOPING HEADREST, ADJ. IN HEIGHT</v>
          </cell>
        </row>
        <row r="272">
          <cell r="A272" t="str">
            <v>ORM-103074U</v>
          </cell>
          <cell r="B272" t="str">
            <v>103074U</v>
          </cell>
          <cell r="C272" t="str">
            <v>SUPPORTS DE TRONC ENVELOPPANTS ET FLEXIBLES POUR TROLLINO</v>
          </cell>
          <cell r="D272" t="str">
            <v>WRAPPABLE &amp; FLEXIBLE TRUNK SUPP. FOR TROLLINO</v>
          </cell>
        </row>
        <row r="273">
          <cell r="A273" t="str">
            <v>ORM-108136</v>
          </cell>
          <cell r="B273">
            <v>108136</v>
          </cell>
          <cell r="C273" t="str">
            <v>JEU DE 4 CROCHETS D’ARRIMAGE POUR TROLLINO</v>
          </cell>
          <cell r="D273" t="str">
            <v>SET OF 4 TIE-DOWN HOOKS FOR TROLLINO</v>
          </cell>
        </row>
        <row r="274">
          <cell r="A274" t="str">
            <v>ORM-102817</v>
          </cell>
          <cell r="B274">
            <v>102817</v>
          </cell>
          <cell r="C274" t="str">
            <v>PANIER DE COURSES</v>
          </cell>
          <cell r="D274" t="str">
            <v>SHOPPING BASKET</v>
          </cell>
        </row>
        <row r="275">
          <cell r="A275" t="str">
            <v>ORM-103017</v>
          </cell>
          <cell r="B275">
            <v>103017</v>
          </cell>
          <cell r="C275" t="str">
            <v>CEINTURE PELVIENNE A ANGLE VARIABLE, PETIT</v>
          </cell>
          <cell r="D275" t="str">
            <v>PELVIC BELT WITH VARIABLE ANGLE, SMALL</v>
          </cell>
        </row>
        <row r="276">
          <cell r="A276" t="str">
            <v>ORM-107294</v>
          </cell>
          <cell r="B276">
            <v>107294</v>
          </cell>
          <cell r="C276" t="str">
            <v>HARNAIS EN GILET TAILLE, PETIT</v>
          </cell>
          <cell r="D276" t="str">
            <v>HARNESS VEST, SMALL</v>
          </cell>
        </row>
        <row r="277">
          <cell r="A277" t="str">
            <v>ORM-101591</v>
          </cell>
          <cell r="B277">
            <v>101591</v>
          </cell>
          <cell r="C277" t="str">
            <v>BLOC D’ABDUCTION ETROIT&amp;REMBOURRE, MINI/PETIT</v>
          </cell>
          <cell r="D277" t="str">
            <v>NARROW AND PADDED ABDUCTION BLOCK MINI/SMALL</v>
          </cell>
        </row>
        <row r="278">
          <cell r="A278" t="str">
            <v>ORM-106364</v>
          </cell>
          <cell r="B278">
            <v>106364</v>
          </cell>
          <cell r="C278" t="str">
            <v>AUVENT ELEVATRICE</v>
          </cell>
          <cell r="D278" t="str">
            <v>ELEVATING CANOPY</v>
          </cell>
        </row>
        <row r="279">
          <cell r="A279" t="str">
            <v>ORM-108138</v>
          </cell>
          <cell r="B279">
            <v>108138</v>
          </cell>
          <cell r="C279" t="str">
            <v>HOUSSES LATERALES REMBOURREES</v>
          </cell>
          <cell r="D279" t="str">
            <v>PADDED SIDE PROTECTION COVERS</v>
          </cell>
        </row>
        <row r="280">
          <cell r="A280" t="str">
            <v>ORM-103634</v>
          </cell>
          <cell r="B280">
            <v>103634</v>
          </cell>
          <cell r="C280" t="str">
            <v>SOUTIEN PELVIEN GRILLO, MINI</v>
          </cell>
          <cell r="D280" t="str">
            <v>GRILLO PELVIC SUPPORT MINI</v>
          </cell>
        </row>
        <row r="281">
          <cell r="A281" t="str">
            <v>ORM-103635</v>
          </cell>
          <cell r="B281">
            <v>103635</v>
          </cell>
          <cell r="C281" t="str">
            <v>SOUTIEN PELVIEN GRILLO, PETIT</v>
          </cell>
          <cell r="D281" t="str">
            <v>GRILLO PELVIC SUPPORT SMALL</v>
          </cell>
        </row>
        <row r="282">
          <cell r="A282" t="str">
            <v>ORM-103636</v>
          </cell>
          <cell r="B282">
            <v>103636</v>
          </cell>
          <cell r="C282" t="str">
            <v>SOUTIEN PELVIEN GRILLO, MOYEN</v>
          </cell>
          <cell r="D282" t="str">
            <v>GRILLO PELVIC SUPPORT MEDIUM</v>
          </cell>
        </row>
        <row r="283">
          <cell r="A283" t="str">
            <v>ORM-103637</v>
          </cell>
          <cell r="B283">
            <v>103637</v>
          </cell>
          <cell r="C283" t="str">
            <v>SOUTIEN PELVIEN GRILLO, LARGE</v>
          </cell>
          <cell r="D283" t="str">
            <v>GRILLO PELVIC SUPPORT LARGE</v>
          </cell>
        </row>
        <row r="284">
          <cell r="A284" t="str">
            <v>ORM-103633</v>
          </cell>
          <cell r="B284">
            <v>103633</v>
          </cell>
          <cell r="C284" t="str">
            <v>HARNAIS ERGO AVEC SUPP. PELVIEN UNIQU.GRILLO,LARGE</v>
          </cell>
          <cell r="D284" t="str">
            <v>GRILLO, ERGO HARNESS W/ PELVIC SUPPORT ONLY LARGE</v>
          </cell>
        </row>
        <row r="285">
          <cell r="A285" t="str">
            <v>ORM-100127</v>
          </cell>
          <cell r="B285">
            <v>100127</v>
          </cell>
          <cell r="C285" t="str">
            <v>HOUSSE D’APPUI-TETE JUDITTA, GRIS PALE</v>
          </cell>
          <cell r="D285" t="str">
            <v>JUDITTA HEAD REST COVER, LIGHT GRAY</v>
          </cell>
        </row>
        <row r="286">
          <cell r="A286" t="str">
            <v>ORM-303061</v>
          </cell>
          <cell r="B286">
            <v>303061</v>
          </cell>
          <cell r="C286" t="str">
            <v>ABDUCTEUR PROXIMAL ANTERIEUR GRILLO, JOINT ET VIS</v>
          </cell>
          <cell r="D286" t="str">
            <v>GRILLO ANTERIOR PROXIMAL ABDUCTOR JOINT + SCREWS</v>
          </cell>
        </row>
        <row r="287">
          <cell r="A287" t="str">
            <v>ORM-302731</v>
          </cell>
          <cell r="B287">
            <v>302731</v>
          </cell>
          <cell r="C287" t="str">
            <v>BUG, ASSEMBLAGE POUR CABLE DE BASCULE</v>
          </cell>
          <cell r="D287" t="str">
            <v>BUG TILT CABLE ASSEMBLY</v>
          </cell>
        </row>
        <row r="288">
          <cell r="A288" t="str">
            <v>ORM-302431</v>
          </cell>
          <cell r="B288">
            <v>302431</v>
          </cell>
          <cell r="C288" t="str">
            <v>BUG, ASSEMBLAGE POUR JOINTS DE POIGNEES DE POUSSEE</v>
          </cell>
          <cell r="D288" t="str">
            <v>BUG PUSH HANDLE JOINTS ASSEMBLY</v>
          </cell>
        </row>
        <row r="289">
          <cell r="A289" t="str">
            <v>ORM-301966</v>
          </cell>
          <cell r="B289">
            <v>301966</v>
          </cell>
          <cell r="C289" t="str">
            <v>BUG, KIT DE REMPLACEMENT BOUTON ROUGE ET VERT</v>
          </cell>
          <cell r="D289" t="str">
            <v>BUG, RED/GREEN KNOB REPLACEMENT KIT</v>
          </cell>
        </row>
        <row r="290">
          <cell r="A290" t="str">
            <v>ORM-302287</v>
          </cell>
          <cell r="B290">
            <v>302287</v>
          </cell>
          <cell r="C290" t="str">
            <v>GRILLO, ASSEMBLAGE DE LA TRAVERSE SUPERIEURE GAUCHE</v>
          </cell>
          <cell r="D290" t="str">
            <v>GRILLO LEFT UPPER CROSSPIECE ASSEMBLY</v>
          </cell>
        </row>
        <row r="291">
          <cell r="A291" t="str">
            <v>ORM-301762</v>
          </cell>
          <cell r="B291">
            <v>301762</v>
          </cell>
          <cell r="C291" t="str">
            <v>BUG, SUPPORT AUVENT</v>
          </cell>
          <cell r="D291" t="str">
            <v>BUG, CANOPY BRACKET</v>
          </cell>
        </row>
        <row r="292">
          <cell r="A292" t="str">
            <v>ORM-304194</v>
          </cell>
          <cell r="B292">
            <v>304194</v>
          </cell>
          <cell r="C292" t="str">
            <v>REPOSEJAMB. DROIT COMPLET JUDITTA-TAILLE 45</v>
          </cell>
          <cell r="D292" t="str">
            <v>COMPL. RIGHT LEGREST JUDITTA 45 18IN [E0990]</v>
          </cell>
        </row>
        <row r="293">
          <cell r="A293" t="str">
            <v>ORM-304195</v>
          </cell>
          <cell r="B293">
            <v>304195</v>
          </cell>
          <cell r="C293" t="str">
            <v>REPOSEJAMB. GAUCHE COMPLET JUDITTA-TAILLE 45</v>
          </cell>
          <cell r="D293" t="str">
            <v>COMPL. LEFT LEGREST JUDITTA 45 18IN [E0990]</v>
          </cell>
        </row>
        <row r="294">
          <cell r="A294" t="str">
            <v>ORM-304196</v>
          </cell>
          <cell r="B294">
            <v>304196</v>
          </cell>
          <cell r="C294" t="str">
            <v>REPOSEJAMB. DROIT COMPLET JUDITTA-TAILLE 50</v>
          </cell>
          <cell r="D294" t="str">
            <v>COMPL. RIGHT LEGREST JUDITTA 50 20IN [E0990]</v>
          </cell>
        </row>
        <row r="295">
          <cell r="A295" t="str">
            <v>ORM-304197</v>
          </cell>
          <cell r="B295">
            <v>304197</v>
          </cell>
          <cell r="C295" t="str">
            <v>REPOSEJAMB. GAUCHE COMPLET JUDITTA-TAILLE 50</v>
          </cell>
          <cell r="D295" t="str">
            <v>COMPL. LEFT LEGREST JUDITTA 50 20IN [E0990]</v>
          </cell>
        </row>
        <row r="296">
          <cell r="A296" t="str">
            <v>ORM-101310</v>
          </cell>
          <cell r="B296">
            <v>101310</v>
          </cell>
          <cell r="C296" t="str">
            <v>FRAME RUNNER MOYEN, AVEC SELLE SYSTÈME AB, ROUE AVANT 20 PO / ROUES ARRIÈRE 24 PO</v>
          </cell>
          <cell r="D296" t="str">
            <v>FRAME RUNNER MEDIUM, W/ SADDLE AB, FW 20IN/RW 24IN</v>
          </cell>
        </row>
        <row r="297">
          <cell r="A297" t="str">
            <v>ORM-102069</v>
          </cell>
          <cell r="B297">
            <v>102069</v>
          </cell>
          <cell r="C297" t="str">
            <v>FRAME RUNNER SUPPORT DE COFFRE, PETIT/MOYEN</v>
          </cell>
          <cell r="D297" t="str">
            <v>FRAME RUNNER TRUNK SUPPORT, SMALL MEDIUM</v>
          </cell>
        </row>
        <row r="298">
          <cell r="A298" t="str">
            <v>ORM-102022F</v>
          </cell>
          <cell r="B298" t="str">
            <v>102022F</v>
          </cell>
          <cell r="C298" t="str">
            <v>FRAME RUNNER POIGNÉES ERGONOMIQUES À INCLINAISON RÉGLABLE, MOYEN/GRAND</v>
          </cell>
          <cell r="D298" t="str">
            <v>FRAME RUNNER ERGO HANDLES INCL. ADJ, MEDIUM LARGE</v>
          </cell>
        </row>
        <row r="299">
          <cell r="A299" t="str">
            <v>ORM-102082M</v>
          </cell>
          <cell r="B299" t="str">
            <v>102082M</v>
          </cell>
          <cell r="C299" t="str">
            <v>FRAME RUNNER SELLE MONOCYCLE</v>
          </cell>
          <cell r="D299" t="str">
            <v>FRAME RUNNER MONOCYCLE SADDLE</v>
          </cell>
        </row>
        <row r="300">
          <cell r="A300" t="str">
            <v>ORM-102071</v>
          </cell>
          <cell r="B300">
            <v>102071</v>
          </cell>
          <cell r="C300" t="str">
            <v>FRAME RUNNER REMBOURRAGE DE SELLE MONOCYCLE</v>
          </cell>
          <cell r="D300" t="str">
            <v>FRAME RUNNER MONOCYCLE SADDLE PADDING</v>
          </cell>
        </row>
        <row r="301">
          <cell r="A301" t="str">
            <v>ORM-102074</v>
          </cell>
          <cell r="B301">
            <v>102074</v>
          </cell>
          <cell r="C301" t="str">
            <v>FRAME RUNNER REMBOURRAGE SOUS LA SELLE</v>
          </cell>
          <cell r="D301" t="str">
            <v>FRAME RUNNER UNDER SADDLE PADDING</v>
          </cell>
        </row>
        <row r="302">
          <cell r="A302" t="str">
            <v>ORM-102076</v>
          </cell>
          <cell r="B302">
            <v>102076</v>
          </cell>
          <cell r="C302" t="str">
            <v>FRAME RUNNER PHARE AVANT À DEL</v>
          </cell>
          <cell r="D302" t="str">
            <v>FRAME RUNNER FRONT LED LIGHT</v>
          </cell>
        </row>
        <row r="303">
          <cell r="A303" t="str">
            <v>ORM-102077</v>
          </cell>
          <cell r="B303">
            <v>102077</v>
          </cell>
          <cell r="C303" t="str">
            <v>FRAME RUNNER FEU ARRIÈRE À DEL</v>
          </cell>
          <cell r="D303" t="str">
            <v>FRAME RUNNER BACK LED LIGHT</v>
          </cell>
        </row>
        <row r="304">
          <cell r="A304" t="str">
            <v>ORM-102075</v>
          </cell>
          <cell r="B304">
            <v>102075</v>
          </cell>
          <cell r="C304" t="str">
            <v>FRAME RUNNER FREINS DE STATIONNEMENT (GAUCHE ET DROIT)</v>
          </cell>
          <cell r="D304" t="str">
            <v>FRAME RUNNER PARKING BRAKES (LEFT AND RIGHT)</v>
          </cell>
        </row>
        <row r="305">
          <cell r="A305" t="str">
            <v>ORM-102079</v>
          </cell>
          <cell r="B305">
            <v>102079</v>
          </cell>
          <cell r="C305" t="str">
            <v>FRAME RUNNER PROTÈGE-RAYONS TRANSPARENTS POUR ROUES ARRIÈRE (GAUCHE ET DROIT)</v>
          </cell>
          <cell r="D305" t="str">
            <v>FRAME RUNNER CLEAR REAR WHEELS SPOKE PROTECTORS</v>
          </cell>
        </row>
        <row r="306">
          <cell r="A306" t="str">
            <v>ORM-16101</v>
          </cell>
          <cell r="B306">
            <v>16101</v>
          </cell>
          <cell r="C306" t="str">
            <v>GRILLO, CAPUCHON EN CAOUTCHOUC NOIR D.22</v>
          </cell>
          <cell r="D306" t="str">
            <v>GRILLO, D.22 BLACK RUBBER CAP</v>
          </cell>
        </row>
        <row r="307">
          <cell r="A307" t="str">
            <v>ORM-260300</v>
          </cell>
          <cell r="B307">
            <v>260300</v>
          </cell>
          <cell r="C307" t="str">
            <v>GOUPILLES DE CENTRAGE DE JOINTS</v>
          </cell>
          <cell r="D307" t="str">
            <v>JOINTS CENTERING PIN</v>
          </cell>
        </row>
        <row r="308">
          <cell r="A308" t="str">
            <v>ORM-16224P</v>
          </cell>
          <cell r="B308" t="str">
            <v>16224P</v>
          </cell>
          <cell r="C308" t="str">
            <v>GRILLO, CAPUCHON NOIR D.25</v>
          </cell>
          <cell r="D308" t="str">
            <v>GRILLO, D.25 BLACK CAP</v>
          </cell>
        </row>
        <row r="309">
          <cell r="A309" t="str">
            <v>ORM-302667</v>
          </cell>
          <cell r="B309">
            <v>302667</v>
          </cell>
          <cell r="C309" t="str">
            <v>BUG, POCHETTE D'OUTILS</v>
          </cell>
          <cell r="D309" t="str">
            <v>BUG, TOOL KIT</v>
          </cell>
        </row>
        <row r="310">
          <cell r="A310" t="str">
            <v>ORM-302668</v>
          </cell>
          <cell r="B310">
            <v>302668</v>
          </cell>
          <cell r="C310" t="str">
            <v>JUDITTA, POCHETTE D'OUTILS</v>
          </cell>
          <cell r="D310" t="str">
            <v>JUDITTA, TOOL KIT</v>
          </cell>
        </row>
        <row r="311">
          <cell r="A311" t="str">
            <v>ORM-302390</v>
          </cell>
          <cell r="B311">
            <v>302390</v>
          </cell>
          <cell r="C311" t="str">
            <v>GRILLOO, POCHETTE D'OUTILS</v>
          </cell>
          <cell r="D311" t="str">
            <v>GRILLO, TOOL KIT</v>
          </cell>
        </row>
        <row r="312">
          <cell r="A312" t="str">
            <v>ORM-103713</v>
          </cell>
          <cell r="B312">
            <v>103713</v>
          </cell>
          <cell r="C312" t="str">
            <v>GRILLO PETIT, MONTURE EXTRUSION VERTICALE POUR ABDUCTEUR PROXIMAL</v>
          </cell>
          <cell r="D312" t="str">
            <v>GRILLO SMALL, VERTICAL EXT. FOR PROXI ABDUCTOR</v>
          </cell>
        </row>
        <row r="313">
          <cell r="A313" t="str">
            <v>ORM-103714</v>
          </cell>
          <cell r="B313">
            <v>103714</v>
          </cell>
          <cell r="C313" t="str">
            <v>GRILLO MOYEN, MONTURE EXTRUSION VERTICALE POUR ABDUCTEUR PROXIMAL</v>
          </cell>
          <cell r="D313" t="str">
            <v>GRILLO MEDIUM, VERTICAL EXT. FOR PROXI ABDUCTOR</v>
          </cell>
        </row>
        <row r="314">
          <cell r="A314" t="str">
            <v>ORM-103715</v>
          </cell>
          <cell r="B314">
            <v>103715</v>
          </cell>
          <cell r="C314" t="str">
            <v>GRILLO GRAND, MONTURE EXTRUSION VERTICALE POUR ABDUCTEUR PROXIMAL</v>
          </cell>
          <cell r="D314" t="str">
            <v>GRILLO LARGE, VERTICAL EXT. FOR PROXI ABDUCTOR</v>
          </cell>
        </row>
        <row r="315">
          <cell r="A315" t="str">
            <v>ORM-301723</v>
          </cell>
          <cell r="B315">
            <v>301723</v>
          </cell>
          <cell r="C315" t="str">
            <v>JUDITTA RIGHT CALFPAD FRAME SIZE 50 - 20IN</v>
          </cell>
          <cell r="D315" t="str">
            <v>JUDITTA RIGHT CALFPAD FRAME SIZE 50 - 20IN</v>
          </cell>
        </row>
        <row r="316">
          <cell r="A316" t="str">
            <v>ORM-101592</v>
          </cell>
          <cell r="B316">
            <v>101592</v>
          </cell>
          <cell r="C316" t="str">
            <v>GRILLO TRUNK SIDE SUPP. ADJ. - HEIGHT, WIDTH</v>
          </cell>
          <cell r="D316" t="str">
            <v>GRILLO TRUNK SIDE SUPP. ADJ. - HEIGHT, WIDTH</v>
          </cell>
        </row>
        <row r="317">
          <cell r="A317" t="str">
            <v>ORM-101600</v>
          </cell>
          <cell r="B317">
            <v>101600</v>
          </cell>
          <cell r="C317" t="str">
            <v>GRILLO NARROW ABDUCT. BLOCK MEDIUM</v>
          </cell>
          <cell r="D317" t="str">
            <v>GRILLO NARROW ABDUCT. BLOCK MEDIUM</v>
          </cell>
        </row>
        <row r="318">
          <cell r="A318" t="str">
            <v>ORM-101616</v>
          </cell>
          <cell r="B318">
            <v>101616</v>
          </cell>
          <cell r="C318" t="str">
            <v>GRILLO NARROW ABDUCT. BLOCK MINI-SMALL</v>
          </cell>
          <cell r="D318" t="str">
            <v>GRILLO NARROW ABDUCT. BLOCK MINI-SMALL</v>
          </cell>
        </row>
        <row r="319">
          <cell r="A319" t="str">
            <v>ORM-101617</v>
          </cell>
          <cell r="B319">
            <v>101617</v>
          </cell>
          <cell r="C319" t="str">
            <v>GRILLO NARROW ABDUC. BLOCK MINI-SMALL FOR MEDIUM</v>
          </cell>
          <cell r="D319" t="str">
            <v>GRILLO NARROW ABDUC. BLOCK MINI-SMALL FOR MEDIUM</v>
          </cell>
        </row>
        <row r="320">
          <cell r="A320" t="str">
            <v>ORM-101682</v>
          </cell>
          <cell r="B320">
            <v>101682</v>
          </cell>
          <cell r="C320" t="str">
            <v>GRILLO TRUNK SIDE SUPPORTS ADJ., MINI-SMALL</v>
          </cell>
          <cell r="D320" t="str">
            <v>GRILLO TRUNK SIDE SUPPORTS ADJ., MINI-SMALL</v>
          </cell>
        </row>
        <row r="321">
          <cell r="A321" t="str">
            <v>ORM-101690</v>
          </cell>
          <cell r="B321">
            <v>101690</v>
          </cell>
          <cell r="C321" t="str">
            <v>GRILLO TRUNK SIDE SUPPORTS ADJ., MEDIUM</v>
          </cell>
          <cell r="D321" t="str">
            <v>GRILLO TRUNK SIDE SUPPORTS ADJ., MEDIUM</v>
          </cell>
        </row>
        <row r="322">
          <cell r="A322" t="str">
            <v>ORM-101993</v>
          </cell>
          <cell r="B322">
            <v>101993</v>
          </cell>
          <cell r="C322" t="str">
            <v>BUG, BACKREST EXTENSION SMALL</v>
          </cell>
          <cell r="D322" t="str">
            <v>BUG, BACKREST EXTENSION SMALL</v>
          </cell>
        </row>
        <row r="323">
          <cell r="A323" t="str">
            <v>ORM-101994</v>
          </cell>
          <cell r="B323">
            <v>101994</v>
          </cell>
          <cell r="C323" t="str">
            <v>BUG, BACKREST EXTENSION MEDIUM</v>
          </cell>
          <cell r="D323" t="str">
            <v>BUG, BACKREST EXTENSION MEDIUM</v>
          </cell>
        </row>
        <row r="324">
          <cell r="A324" t="str">
            <v>ORM-103014</v>
          </cell>
          <cell r="B324">
            <v>103014</v>
          </cell>
          <cell r="C324" t="str">
            <v>BUG 4 POINT PELVIC BELT SMALL</v>
          </cell>
          <cell r="D324" t="str">
            <v>BUG 4 POINT PELVIC BELT SMALL</v>
          </cell>
        </row>
        <row r="325">
          <cell r="A325" t="str">
            <v>ORM-14012</v>
          </cell>
          <cell r="B325">
            <v>14012</v>
          </cell>
          <cell r="C325" t="str">
            <v>STDY SPHERICAL KNOB DIAM. 0.35 HOLE M8</v>
          </cell>
          <cell r="D325" t="str">
            <v>STDY SPHERICAL KNOB DIAM. 0.35 HOLE M8</v>
          </cell>
        </row>
        <row r="326">
          <cell r="A326" t="str">
            <v>ORM-14049</v>
          </cell>
          <cell r="B326">
            <v>14049</v>
          </cell>
          <cell r="C326" t="str">
            <v>STDY M6 X 10 KNOB</v>
          </cell>
          <cell r="D326" t="str">
            <v>STDY M6 X 10 KNOB</v>
          </cell>
        </row>
        <row r="327">
          <cell r="A327" t="str">
            <v>ORM-14053</v>
          </cell>
          <cell r="B327">
            <v>14053</v>
          </cell>
          <cell r="C327" t="str">
            <v>BUG NEW TRAY ATTACHMENT KNOB M6X15</v>
          </cell>
          <cell r="D327" t="str">
            <v>BUG NEW TRAY ATTACHMENT KNOB M6X15</v>
          </cell>
        </row>
        <row r="328">
          <cell r="A328" t="str">
            <v>ORM-14071</v>
          </cell>
          <cell r="B328">
            <v>14071</v>
          </cell>
          <cell r="C328" t="str">
            <v>STDY M8X35 HANDLE</v>
          </cell>
          <cell r="D328" t="str">
            <v>STDY M8X35 HANDLE</v>
          </cell>
        </row>
        <row r="329">
          <cell r="A329" t="str">
            <v>ORM-16006P</v>
          </cell>
          <cell r="B329" t="str">
            <v>16006P</v>
          </cell>
          <cell r="C329" t="str">
            <v>BUG BORED BRAKE LEVER FOR NEW / NEW NOVUS</v>
          </cell>
          <cell r="D329" t="str">
            <v>BUG BORED BRAKE LEVER FOR NEW / NEW NOVUS</v>
          </cell>
        </row>
        <row r="330">
          <cell r="A330" t="str">
            <v>ORM-16102</v>
          </cell>
          <cell r="B330">
            <v>16102</v>
          </cell>
          <cell r="C330" t="str">
            <v>GRILLO BLACK RUBBER COAT</v>
          </cell>
          <cell r="D330" t="str">
            <v>GRILLO BLACK RUBBER COAT</v>
          </cell>
        </row>
        <row r="331">
          <cell r="A331" t="str">
            <v>ORM-20893ZN</v>
          </cell>
          <cell r="B331" t="str">
            <v>20893ZN</v>
          </cell>
          <cell r="C331" t="str">
            <v>27.7 X 17.3 X 4 DISC SPRING WASHER</v>
          </cell>
          <cell r="D331" t="str">
            <v>27.7 X 17.3 X 4 DISC SPRING WASHER</v>
          </cell>
        </row>
        <row r="332">
          <cell r="A332" t="str">
            <v>ORM-20944</v>
          </cell>
          <cell r="B332">
            <v>20944</v>
          </cell>
          <cell r="C332" t="str">
            <v xml:space="preserve">12 X 55 TCEI SCREW </v>
          </cell>
          <cell r="D332" t="str">
            <v xml:space="preserve">12 X 55 TCEI SCREW </v>
          </cell>
        </row>
        <row r="333">
          <cell r="A333" t="str">
            <v>ORM-21196</v>
          </cell>
          <cell r="B333">
            <v>21196</v>
          </cell>
          <cell r="C333" t="str">
            <v>JUDITTA ADJ LEVER D22 LRF200</v>
          </cell>
          <cell r="D333" t="str">
            <v>JUDITTA ADJ LEVER D22 LRF200</v>
          </cell>
        </row>
        <row r="334">
          <cell r="A334" t="str">
            <v>ORM-21245</v>
          </cell>
          <cell r="B334">
            <v>21245</v>
          </cell>
          <cell r="C334" t="str">
            <v>JUDITTA CABLE SHEATH FOOT REST RECLINE</v>
          </cell>
          <cell r="D334" t="str">
            <v>JUDITTA CABLE SHEATH FOOT REST RECLINE</v>
          </cell>
        </row>
        <row r="335">
          <cell r="A335" t="str">
            <v>ORM-21249</v>
          </cell>
          <cell r="B335">
            <v>21249</v>
          </cell>
          <cell r="C335" t="str">
            <v>JUDITTA CABLE SHEATH FOR TILTING</v>
          </cell>
          <cell r="D335" t="str">
            <v>JUDITTA CABLE SHEATH FOR TILTING</v>
          </cell>
        </row>
        <row r="336">
          <cell r="A336" t="str">
            <v>ORM-301149</v>
          </cell>
          <cell r="B336">
            <v>301149</v>
          </cell>
          <cell r="C336" t="str">
            <v>JUDITTA RIGHT / LEFT BRAKE BLOCK SCREWS</v>
          </cell>
          <cell r="D336" t="str">
            <v>JUDITTA RIGHT / LEFT BRAKE BLOCK SCREWS</v>
          </cell>
        </row>
        <row r="337">
          <cell r="A337" t="str">
            <v>ORM-301776</v>
          </cell>
          <cell r="B337">
            <v>301776</v>
          </cell>
          <cell r="C337" t="str">
            <v>DYNAMICO M10 X 20 HANDWHEELS</v>
          </cell>
          <cell r="D337" t="str">
            <v>DYNAMICO M10 X 20 HANDWHEELS</v>
          </cell>
        </row>
        <row r="338">
          <cell r="A338" t="str">
            <v>ORM-301885N</v>
          </cell>
          <cell r="B338" t="str">
            <v>301885N</v>
          </cell>
          <cell r="C338" t="str">
            <v>DYNAMICO PR. FRONT WHEELS BLACK - CLIP4/OBI/NN/DYN</v>
          </cell>
          <cell r="D338" t="str">
            <v>DYNAMICO PR. FRONT WHEELS BLACK - CLIP4/OBI/NN/DYN</v>
          </cell>
        </row>
        <row r="339">
          <cell r="A339" t="str">
            <v>ORM-301942</v>
          </cell>
          <cell r="B339">
            <v>301942</v>
          </cell>
          <cell r="C339" t="str">
            <v>JUDITTA ARM REST VERT GUIDE WEDGE</v>
          </cell>
          <cell r="D339" t="str">
            <v>JUDITTA ARM REST VERT GUIDE WEDGE</v>
          </cell>
        </row>
        <row r="340">
          <cell r="A340" t="str">
            <v>ORM-302756</v>
          </cell>
          <cell r="B340">
            <v>302756</v>
          </cell>
          <cell r="C340" t="str">
            <v>DONDOLINO PR. SUPPORTS FOR HEELREST / KNEEPADS</v>
          </cell>
          <cell r="D340" t="str">
            <v>DONDOLINO PR. SUPPORTS FOR HEELREST / KNEEPADS</v>
          </cell>
        </row>
        <row r="341">
          <cell r="A341" t="str">
            <v>ORM-302767</v>
          </cell>
          <cell r="B341">
            <v>302767</v>
          </cell>
          <cell r="C341" t="str">
            <v>DONDOLINO PR. HEELRESTS DON 3 MINI 3 APP 3</v>
          </cell>
          <cell r="D341" t="str">
            <v>DONDOLINO PR. HEELRESTS DON 3 MINI 3 APP 3</v>
          </cell>
        </row>
        <row r="342">
          <cell r="A342" t="str">
            <v>ORM-302770</v>
          </cell>
          <cell r="B342">
            <v>302770</v>
          </cell>
          <cell r="C342" t="str">
            <v>DONDOLINO PR. KNEE PAD COVERS FOR DON2/MINI STDY2.</v>
          </cell>
          <cell r="D342" t="str">
            <v>DONDOLINO PR. KNEE PAD COVERS FOR DON2/MINI STDY2.</v>
          </cell>
        </row>
        <row r="343">
          <cell r="A343" t="str">
            <v>ORM-302771</v>
          </cell>
          <cell r="B343">
            <v>302771</v>
          </cell>
          <cell r="C343" t="str">
            <v>DONDOLINO PR. COVERS FOR KNEEPADS DON3/MINI3/APP3</v>
          </cell>
          <cell r="D343" t="str">
            <v>DONDOLINO PR. COVERS FOR KNEEPADS DON3/MINI3/APP3</v>
          </cell>
        </row>
        <row r="344">
          <cell r="A344" t="str">
            <v>ORM-302774</v>
          </cell>
          <cell r="B344">
            <v>302774</v>
          </cell>
          <cell r="C344" t="str">
            <v>DONDOLINO PR. KNEEPADS W/ COVERS DON2 / MINI2</v>
          </cell>
          <cell r="D344" t="str">
            <v>DONDOLINO PR. KNEEPADS W/ COVERS DON2 / MINI2</v>
          </cell>
        </row>
        <row r="345">
          <cell r="A345" t="str">
            <v>ORM-302775</v>
          </cell>
          <cell r="B345">
            <v>302775</v>
          </cell>
          <cell r="C345" t="str">
            <v>DONDOLINO PR  KNEEPADS W/ COVERS DON3/MINI3/APP3</v>
          </cell>
          <cell r="D345" t="str">
            <v>DONDOLINO PR  KNEEPADS W/ COVERS DON3/MINI3/APP3</v>
          </cell>
        </row>
        <row r="346">
          <cell r="A346" t="str">
            <v>ORM-302787</v>
          </cell>
          <cell r="B346">
            <v>302787</v>
          </cell>
          <cell r="C346" t="str">
            <v>DONDOLINO PELVIC BAND RIVETS PLATES DON 2 / MINI 2</v>
          </cell>
          <cell r="D346" t="str">
            <v>DONDOLINO PELVIC BAND RIVETS PLATES DON 2 / MINI 2</v>
          </cell>
        </row>
        <row r="347">
          <cell r="A347" t="str">
            <v>ORM-302788</v>
          </cell>
          <cell r="B347">
            <v>302788</v>
          </cell>
          <cell r="C347" t="str">
            <v>DONDO PELVIC/CHEST BAND RIVETS PLATES DON3</v>
          </cell>
          <cell r="D347" t="str">
            <v>DONDO PELVIC/CHEST BAND RIVETS PLATES DON3</v>
          </cell>
        </row>
        <row r="348">
          <cell r="A348" t="str">
            <v>ORM-303524</v>
          </cell>
          <cell r="B348">
            <v>303524</v>
          </cell>
          <cell r="C348" t="str">
            <v>JUDITTA 14" BREATHABLE UPHOLSTERY 36 DARK GREY</v>
          </cell>
          <cell r="D348" t="str">
            <v>JUDITTA 14" BREATHABLE UPHOLSTERY 36 DARK GREY</v>
          </cell>
        </row>
        <row r="349">
          <cell r="A349" t="str">
            <v>ORM-303912</v>
          </cell>
          <cell r="B349">
            <v>303912</v>
          </cell>
          <cell r="C349" t="str">
            <v>GRILLO BUSHING M-L SPRING SCREW</v>
          </cell>
          <cell r="D349" t="str">
            <v>GRILLO BUSHING M-L SPRING SCREW</v>
          </cell>
        </row>
        <row r="350">
          <cell r="A350" t="str">
            <v>ORM-30689</v>
          </cell>
          <cell r="B350">
            <v>30689</v>
          </cell>
          <cell r="C350" t="str">
            <v>DYNAMICO REAR WHEEL BLACK - DYN OD</v>
          </cell>
          <cell r="D350" t="str">
            <v>DYNAMICO REAR WHEEL BLACK - DYN OD</v>
          </cell>
        </row>
        <row r="351">
          <cell r="A351" t="str">
            <v>ORM-106365</v>
          </cell>
          <cell r="B351">
            <v>106365</v>
          </cell>
          <cell r="C351" t="str">
            <v>825 TROLLI FAMILY B BACK PROTECTION CLOTH</v>
          </cell>
          <cell r="D351" t="str">
            <v>825 TROLLI FAMILY B BACK PROTECTION CLOTH</v>
          </cell>
        </row>
        <row r="352">
          <cell r="A352" t="str">
            <v>ORM-102396</v>
          </cell>
          <cell r="B352">
            <v>102396</v>
          </cell>
          <cell r="C352" t="str">
            <v>HEADREST MINI MINIST/APP/DONDOLINO</v>
          </cell>
          <cell r="D352" t="str">
            <v>HEADREST MINI MINIST/APP/DONDOLINO</v>
          </cell>
        </row>
        <row r="353">
          <cell r="A353" t="str">
            <v>ORM-102392</v>
          </cell>
          <cell r="B353">
            <v>102392</v>
          </cell>
          <cell r="C353" t="str">
            <v>HEADREST SMALL MINIST/APP/DONDOLINO</v>
          </cell>
          <cell r="D353" t="str">
            <v>HEADREST SMALL MINIST/APP/DONDOLINO</v>
          </cell>
        </row>
        <row r="354">
          <cell r="A354" t="str">
            <v>ORM-102395</v>
          </cell>
          <cell r="B354">
            <v>102395</v>
          </cell>
          <cell r="C354" t="str">
            <v>HEADREST MEDIUM MINIST/APP/DONDOLINO</v>
          </cell>
          <cell r="D354" t="str">
            <v>HEADREST MEDIUM MINIST/APP/DONDOLINO</v>
          </cell>
        </row>
        <row r="355">
          <cell r="A355" t="str">
            <v>ORM-106693</v>
          </cell>
          <cell r="B355">
            <v>106693</v>
          </cell>
          <cell r="C355" t="str">
            <v>DONDOLINO CIRCUMFERENCE REDUCTION MINI</v>
          </cell>
          <cell r="D355" t="str">
            <v>DONDOLINO CIRCUMFERENCE REDUCTION MINI</v>
          </cell>
        </row>
        <row r="356">
          <cell r="A356" t="str">
            <v>ORM-106694</v>
          </cell>
          <cell r="B356">
            <v>106694</v>
          </cell>
          <cell r="C356" t="str">
            <v>DONDOLINO 2-3 CIRCUMFERENCE REDUCTION SMALL MEDIUM</v>
          </cell>
          <cell r="D356" t="str">
            <v>DONDOLINO 2-3 CIRCUMFERENCE REDUCTION SMALL MEDIUM</v>
          </cell>
        </row>
        <row r="357">
          <cell r="A357" t="str">
            <v>ORM-18072</v>
          </cell>
          <cell r="B357">
            <v>18072</v>
          </cell>
          <cell r="C357" t="str">
            <v>APP POWER CABLE USA</v>
          </cell>
          <cell r="D357" t="str">
            <v>APP POWER CABLE USA</v>
          </cell>
        </row>
        <row r="358">
          <cell r="A358" t="str">
            <v>ORM-302816</v>
          </cell>
          <cell r="B358">
            <v>302816</v>
          </cell>
          <cell r="C358" t="str">
            <v>APP PAIR OF REAR WHEELS WITH BRAKES</v>
          </cell>
          <cell r="D358" t="str">
            <v>APP PAIR OF REAR WHEELS WITH BRAKES</v>
          </cell>
        </row>
        <row r="359">
          <cell r="A359" t="str">
            <v>ORM-302817</v>
          </cell>
          <cell r="B359">
            <v>302817</v>
          </cell>
          <cell r="C359" t="str">
            <v>APP PAIR OF FRONT WHEELS WITHOUT BRAKES</v>
          </cell>
          <cell r="D359" t="str">
            <v>APP PAIR OF FRONT WHEELS WITHOUT BRAKES</v>
          </cell>
        </row>
        <row r="360">
          <cell r="A360" t="str">
            <v>ORM-101655</v>
          </cell>
          <cell r="B360">
            <v>101655</v>
          </cell>
          <cell r="C360" t="str">
            <v>APP MINI STDY SMALL</v>
          </cell>
          <cell r="D360" t="str">
            <v>APP MINI STDY SMALL</v>
          </cell>
        </row>
        <row r="361">
          <cell r="A361" t="str">
            <v>ORM-102761</v>
          </cell>
          <cell r="B361">
            <v>102761</v>
          </cell>
          <cell r="C361" t="str">
            <v>BIRILLO 1</v>
          </cell>
          <cell r="D361" t="str">
            <v>BIRILLO 1</v>
          </cell>
        </row>
        <row r="362">
          <cell r="A362" t="str">
            <v>ORM-12006</v>
          </cell>
          <cell r="B362">
            <v>12006</v>
          </cell>
          <cell r="C362" t="str">
            <v>BIRILLO WHEEL 80 X 24</v>
          </cell>
          <cell r="D362" t="str">
            <v>BIRILLO WHEEL 80 X 24</v>
          </cell>
        </row>
        <row r="363">
          <cell r="A363" t="str">
            <v>ORM-14058</v>
          </cell>
          <cell r="B363">
            <v>14058</v>
          </cell>
          <cell r="C363" t="str">
            <v>BIRILLO HANDWHEEL M8 X 30</v>
          </cell>
          <cell r="D363" t="str">
            <v>BIRILLO HANDWHEEL M8 X 30</v>
          </cell>
        </row>
        <row r="364">
          <cell r="A364" t="str">
            <v>ORM-14211</v>
          </cell>
          <cell r="B364">
            <v>14211</v>
          </cell>
          <cell r="C364" t="str">
            <v>BIRILLO COMPLETE BALL POMMEL M8</v>
          </cell>
          <cell r="D364" t="str">
            <v>BIRILLO COMPLETE BALL POMMEL M8</v>
          </cell>
        </row>
        <row r="365">
          <cell r="A365" t="str">
            <v>ORM-16017</v>
          </cell>
          <cell r="B365">
            <v>16017</v>
          </cell>
          <cell r="C365" t="str">
            <v>BIRILLO BLACK BUMPER SOLD AS EACH</v>
          </cell>
          <cell r="D365" t="str">
            <v>BIRILLO BLACK BUMPER SOLD AS EACH</v>
          </cell>
        </row>
        <row r="366">
          <cell r="A366" t="str">
            <v>ORM-102762</v>
          </cell>
          <cell r="B366">
            <v>102762</v>
          </cell>
          <cell r="C366" t="str">
            <v>BIRILLO 2</v>
          </cell>
          <cell r="D366" t="str">
            <v>BIRILLO 2</v>
          </cell>
        </row>
        <row r="367">
          <cell r="A367" t="str">
            <v>ORM-30058</v>
          </cell>
          <cell r="B367">
            <v>30058</v>
          </cell>
          <cell r="C367" t="str">
            <v>BIRILLO WHEEL 80 X 24 WITH BRAKE</v>
          </cell>
          <cell r="D367" t="str">
            <v>BIRILLO WHEEL 80 X 24 WITH BRAKE</v>
          </cell>
        </row>
        <row r="368">
          <cell r="A368" t="str">
            <v>ORM-103838</v>
          </cell>
          <cell r="B368">
            <v>103838</v>
          </cell>
          <cell r="C368" t="str">
            <v>BIRILLO TRANSPARENT TRAY FOR SIZE 1</v>
          </cell>
          <cell r="D368" t="str">
            <v>BIRILLO TRANSPARENT TRAY FOR SIZE 1</v>
          </cell>
        </row>
        <row r="369">
          <cell r="A369" t="str">
            <v>ORM-103840</v>
          </cell>
          <cell r="B369">
            <v>103840</v>
          </cell>
          <cell r="C369" t="str">
            <v>BIRILLO TRANSPARENT TRAY FOR SIZE 3</v>
          </cell>
          <cell r="D369" t="str">
            <v>BIRILLO TRANSPARENT TRAY FOR SIZE 3</v>
          </cell>
        </row>
        <row r="370">
          <cell r="A370" t="str">
            <v>ORM-103841</v>
          </cell>
          <cell r="B370">
            <v>103841</v>
          </cell>
          <cell r="C370" t="str">
            <v>BIRILLO TRANSPARENT TRAY FOR SIZE 4</v>
          </cell>
          <cell r="D370" t="str">
            <v>BIRILLO TRANSPARENT TRAY FOR SIZE 4</v>
          </cell>
        </row>
        <row r="371">
          <cell r="A371" t="str">
            <v>ORM-102475</v>
          </cell>
          <cell r="B371">
            <v>102475</v>
          </cell>
          <cell r="C371" t="str">
            <v>BIRILLO CONCAVE HEADREST FOR SIZE 1</v>
          </cell>
          <cell r="D371" t="str">
            <v>BIRILLO CONCAVE HEADREST FOR SIZE 1</v>
          </cell>
        </row>
        <row r="372">
          <cell r="A372" t="str">
            <v>ORM-102444</v>
          </cell>
          <cell r="B372">
            <v>102444</v>
          </cell>
          <cell r="C372" t="str">
            <v>BIRILLO CONCAVE HEADREST FOR SIZE 2</v>
          </cell>
          <cell r="D372" t="str">
            <v>BIRILLO CONCAVE HEADREST FOR SIZE 2</v>
          </cell>
        </row>
        <row r="373">
          <cell r="A373" t="str">
            <v>ORM-102447</v>
          </cell>
          <cell r="B373">
            <v>102447</v>
          </cell>
          <cell r="C373" t="str">
            <v xml:space="preserve">BIRILLO CONCAVE HEADREST FOR SIZE 3  - 4 </v>
          </cell>
          <cell r="D373" t="str">
            <v xml:space="preserve">BIRILLO CONCAVE HEADREST FOR SIZE 3  - 4 </v>
          </cell>
        </row>
        <row r="374">
          <cell r="A374" t="str">
            <v>ORM-27153-B</v>
          </cell>
          <cell r="B374" t="str">
            <v>27153-B</v>
          </cell>
          <cell r="C374" t="str">
            <v>BIRILLO HANDLE BAR FOR BIRILLO - SIZE 2</v>
          </cell>
          <cell r="D374" t="str">
            <v>BIRILLO HANDLE BAR FOR BIRILLO - SIZE 2</v>
          </cell>
        </row>
        <row r="375">
          <cell r="A375" t="str">
            <v>ORM-106675E</v>
          </cell>
          <cell r="B375" t="str">
            <v>106675E</v>
          </cell>
          <cell r="C375" t="str">
            <v>DONDOLINO SIZE 2</v>
          </cell>
          <cell r="D375" t="str">
            <v>DONDOLINO SIZE 2</v>
          </cell>
        </row>
        <row r="376">
          <cell r="A376" t="str">
            <v>ORM-20050</v>
          </cell>
          <cell r="B376">
            <v>20050</v>
          </cell>
          <cell r="C376" t="str">
            <v>DONDOLINO 6 X 20 SCREW EACH</v>
          </cell>
          <cell r="D376" t="str">
            <v>DONDOLINO 6 X 20 SCREW EACH</v>
          </cell>
        </row>
        <row r="377">
          <cell r="A377" t="str">
            <v>ORM-20069</v>
          </cell>
          <cell r="B377">
            <v>20069</v>
          </cell>
          <cell r="C377" t="str">
            <v>DONDOLINO 6.4 X 12.5 X 1.6 WASHER EACH</v>
          </cell>
          <cell r="D377" t="str">
            <v>DONDOLINO 6.4 X 12.5 X 1.6 WASHER EACH</v>
          </cell>
        </row>
        <row r="378">
          <cell r="A378" t="str">
            <v>ORM-21303</v>
          </cell>
          <cell r="B378">
            <v>21303</v>
          </cell>
          <cell r="C378" t="str">
            <v>DONDOLINO TILTING CABLE</v>
          </cell>
          <cell r="D378" t="str">
            <v>DONDOLINO TILTING CABLE</v>
          </cell>
        </row>
        <row r="379">
          <cell r="A379" t="str">
            <v>ORM-106676E</v>
          </cell>
          <cell r="B379" t="str">
            <v>106676E</v>
          </cell>
          <cell r="C379" t="str">
            <v>DONDOLINO SIZE 3</v>
          </cell>
          <cell r="D379" t="str">
            <v>DONDOLINO SIZE 3</v>
          </cell>
        </row>
        <row r="380">
          <cell r="A380" t="str">
            <v>ORM-302188</v>
          </cell>
          <cell r="B380">
            <v>302188</v>
          </cell>
          <cell r="C380" t="str">
            <v>DONDOLINO PAIR OF BUFFERS</v>
          </cell>
          <cell r="D380" t="str">
            <v>DONDOLINO PAIR OF BUFFERS</v>
          </cell>
        </row>
        <row r="381">
          <cell r="A381" t="str">
            <v>ORM-302189</v>
          </cell>
          <cell r="B381">
            <v>302189</v>
          </cell>
          <cell r="C381" t="str">
            <v>DONDOLINO PAIR OF WHEELS</v>
          </cell>
          <cell r="D381" t="str">
            <v>DONDOLINO PAIR OF WHEELS</v>
          </cell>
        </row>
        <row r="382">
          <cell r="A382" t="str">
            <v>ORM-302753</v>
          </cell>
          <cell r="B382">
            <v>302753</v>
          </cell>
          <cell r="C382" t="str">
            <v>DONDOLINO PAIR OF D40 M8 X 35 KNOBS WASHERS</v>
          </cell>
          <cell r="D382" t="str">
            <v>DONDOLINO PAIR OF D40 M8 X 35 KNOBS WASHERS</v>
          </cell>
        </row>
        <row r="383">
          <cell r="A383" t="str">
            <v>ORM-302754</v>
          </cell>
          <cell r="B383">
            <v>302754</v>
          </cell>
          <cell r="C383" t="str">
            <v>DONDOLINO PAIR OF D40 HOLE M8 KNOBS WASHERS</v>
          </cell>
          <cell r="D383" t="str">
            <v>DONDOLINO PAIR OF D40 HOLE M8 KNOBS WASHERS</v>
          </cell>
        </row>
        <row r="384">
          <cell r="A384" t="str">
            <v>ORM-302757</v>
          </cell>
          <cell r="B384">
            <v>302757</v>
          </cell>
          <cell r="C384" t="str">
            <v>DONDOLINO PAIR OF D30 HOLE M6 KNOBS</v>
          </cell>
          <cell r="D384" t="str">
            <v>DONDOLINO PAIR OF D30 HOLE M6 KNOBS</v>
          </cell>
        </row>
        <row r="385">
          <cell r="A385" t="str">
            <v>ORM-302758</v>
          </cell>
          <cell r="B385">
            <v>302758</v>
          </cell>
          <cell r="C385" t="str">
            <v>DONDOLINO PAIR OF HEELRESTS DON 1</v>
          </cell>
          <cell r="D385" t="str">
            <v>DONDOLINO PAIR OF HEELRESTS DON 1</v>
          </cell>
        </row>
        <row r="386">
          <cell r="A386" t="str">
            <v>ORM-302760</v>
          </cell>
          <cell r="B386">
            <v>302760</v>
          </cell>
          <cell r="C386" t="str">
            <v>DONDOLINO PAIR OF RUBBER TIPS OF FOOTREST FRAME</v>
          </cell>
          <cell r="D386" t="str">
            <v>DONDOLINO PAIR OF RUBBER TIPS OF FOOTREST FRAME</v>
          </cell>
        </row>
        <row r="387">
          <cell r="A387" t="str">
            <v>ORM-302763</v>
          </cell>
          <cell r="B387">
            <v>302763</v>
          </cell>
          <cell r="C387" t="str">
            <v>DONDOLINO PAIR OF HEELRESTS DON 2</v>
          </cell>
          <cell r="D387" t="str">
            <v>DONDOLINO PAIR OF HEELRESTS DON 2</v>
          </cell>
        </row>
        <row r="388">
          <cell r="A388" t="str">
            <v>ORM-302769</v>
          </cell>
          <cell r="B388">
            <v>302769</v>
          </cell>
          <cell r="C388" t="str">
            <v>DONDOLINO PAIR OF COVERS FOR KNEEPADS DON 1</v>
          </cell>
          <cell r="D388" t="str">
            <v>DONDOLINO PAIR OF COVERS FOR KNEEPADS DON 1</v>
          </cell>
        </row>
        <row r="389">
          <cell r="A389" t="str">
            <v>ORM-302772</v>
          </cell>
          <cell r="B389">
            <v>302772</v>
          </cell>
          <cell r="C389" t="str">
            <v>DONDOLINO PAIR OF KNEEPADS WITH COVERS DON 1</v>
          </cell>
          <cell r="D389" t="str">
            <v>DONDOLINO PAIR OF KNEEPADS WITH COVERS DON 1</v>
          </cell>
        </row>
        <row r="390">
          <cell r="A390" t="str">
            <v>ORM-302776</v>
          </cell>
          <cell r="B390">
            <v>302776</v>
          </cell>
          <cell r="C390" t="str">
            <v>DONDOLINO PAIR OF D40 KNOBS WITH PIN M8 X 17</v>
          </cell>
          <cell r="D390" t="str">
            <v>DONDOLINO PAIR OF D40 KNOBS WITH PIN M8 X 17</v>
          </cell>
        </row>
        <row r="391">
          <cell r="A391" t="str">
            <v>ORM-302790</v>
          </cell>
          <cell r="B391">
            <v>302790</v>
          </cell>
          <cell r="C391" t="str">
            <v>DONDOLINO RIGHT JOINT WITH BAR FOR TRAY DON MINI</v>
          </cell>
          <cell r="D391" t="str">
            <v>DONDOLINO RIGHT JOINT WITH BAR FOR TRAY DON MINI</v>
          </cell>
        </row>
        <row r="392">
          <cell r="A392" t="str">
            <v>ORM-302791</v>
          </cell>
          <cell r="B392">
            <v>302791</v>
          </cell>
          <cell r="C392" t="str">
            <v>DONDOLINO LEFT JOINT WITH BAR FOR TRAY DON MINI</v>
          </cell>
          <cell r="D392" t="str">
            <v>DONDOLINO LEFT JOINT WITH BAR FOR TRAY DON MINI</v>
          </cell>
        </row>
        <row r="393">
          <cell r="A393" t="str">
            <v>ORM-302797</v>
          </cell>
          <cell r="B393">
            <v>302797</v>
          </cell>
          <cell r="C393" t="str">
            <v>DONDOLINO BLOCKING LEVER OF TRAY PIN</v>
          </cell>
          <cell r="D393" t="str">
            <v>DONDOLINO BLOCKING LEVER OF TRAY PIN</v>
          </cell>
        </row>
        <row r="394">
          <cell r="A394" t="str">
            <v>ORM-302991</v>
          </cell>
          <cell r="B394">
            <v>302991</v>
          </cell>
          <cell r="C394" t="str">
            <v>DONDOLINO PAIR OF PLASTIC SUPPORTS HINGES</v>
          </cell>
          <cell r="D394" t="str">
            <v>DONDOLINO PAIR OF PLASTIC SUPPORTS HINGES</v>
          </cell>
        </row>
        <row r="395">
          <cell r="A395" t="str">
            <v>ORM-302994</v>
          </cell>
          <cell r="B395">
            <v>302994</v>
          </cell>
          <cell r="C395" t="str">
            <v>DONDOLINO SPRING STOPPER TIE ROD</v>
          </cell>
          <cell r="D395" t="str">
            <v>DONDOLINO SPRING STOPPER TIE ROD</v>
          </cell>
        </row>
        <row r="396">
          <cell r="A396" t="str">
            <v>ORM-302995</v>
          </cell>
          <cell r="B396">
            <v>302995</v>
          </cell>
          <cell r="C396" t="str">
            <v>DONDOLINO TILTING SYSTEM LEVER</v>
          </cell>
          <cell r="D396" t="str">
            <v>DONDOLINO TILTING SYSTEM LEVER</v>
          </cell>
        </row>
        <row r="397">
          <cell r="A397" t="str">
            <v>ORM-303000</v>
          </cell>
          <cell r="B397">
            <v>303000</v>
          </cell>
          <cell r="C397" t="str">
            <v>DONDOLINO PELVIC BAND RIVETS PLATES DON 1</v>
          </cell>
          <cell r="D397" t="str">
            <v>DONDOLINO PELVIC BAND RIVETS PLATES DON 1</v>
          </cell>
        </row>
        <row r="398">
          <cell r="A398" t="str">
            <v>ORM-102420E</v>
          </cell>
          <cell r="B398" t="str">
            <v>102420E</v>
          </cell>
          <cell r="C398" t="str">
            <v>DYNAMICO SIZE 1</v>
          </cell>
          <cell r="D398" t="str">
            <v>DYNAMICO SIZE 1</v>
          </cell>
        </row>
        <row r="399">
          <cell r="A399" t="str">
            <v>ORM-171287</v>
          </cell>
          <cell r="B399">
            <v>171287</v>
          </cell>
          <cell r="C399" t="str">
            <v>DYNAMICO HARNESS 1</v>
          </cell>
          <cell r="D399" t="str">
            <v>DYNAMICO HARNESS 1</v>
          </cell>
        </row>
        <row r="400">
          <cell r="A400" t="str">
            <v>ORM-171288</v>
          </cell>
          <cell r="B400">
            <v>171288</v>
          </cell>
          <cell r="C400" t="str">
            <v>DYNAMICO HARNESS 2</v>
          </cell>
          <cell r="D400" t="str">
            <v>DYNAMICO HARNESS 2</v>
          </cell>
        </row>
        <row r="401">
          <cell r="A401" t="str">
            <v>ORM-171289</v>
          </cell>
          <cell r="B401">
            <v>171289</v>
          </cell>
          <cell r="C401" t="str">
            <v>DYNAMICO HARNESS 3</v>
          </cell>
          <cell r="D401" t="str">
            <v>DYNAMICO HARNESS 3</v>
          </cell>
        </row>
        <row r="402">
          <cell r="A402" t="str">
            <v>ORM-171291</v>
          </cell>
          <cell r="B402">
            <v>171291</v>
          </cell>
          <cell r="C402" t="str">
            <v>DYNAMICO HARNESS 5</v>
          </cell>
          <cell r="D402" t="str">
            <v>DYNAMICO HARNESS 5</v>
          </cell>
        </row>
        <row r="403">
          <cell r="A403" t="str">
            <v>ORM-30043.A</v>
          </cell>
          <cell r="B403" t="str">
            <v>30043.A</v>
          </cell>
          <cell r="C403" t="str">
            <v>DYNAMICO CHEST SUPPORT DYN 2</v>
          </cell>
          <cell r="D403" t="str">
            <v>DYNAMICO CHEST SUPPORT DYN 2</v>
          </cell>
        </row>
        <row r="404">
          <cell r="A404" t="str">
            <v>ORM-30044.A</v>
          </cell>
          <cell r="B404" t="str">
            <v>30044.A</v>
          </cell>
          <cell r="C404" t="str">
            <v>DYNAMICO CHEST SUPPORT DYN 3</v>
          </cell>
          <cell r="D404" t="str">
            <v>DYNAMICO CHEST SUPPORT DYN 3</v>
          </cell>
        </row>
        <row r="405">
          <cell r="A405" t="str">
            <v>ORM-30045.A</v>
          </cell>
          <cell r="B405" t="str">
            <v>30045.A</v>
          </cell>
          <cell r="C405" t="str">
            <v>DYNAMICO CHEST SUPPORT DYN 4</v>
          </cell>
          <cell r="D405" t="str">
            <v>DYNAMICO CHEST SUPPORT DYN 4</v>
          </cell>
        </row>
        <row r="406">
          <cell r="A406" t="str">
            <v>ORM-30046</v>
          </cell>
          <cell r="B406">
            <v>30046</v>
          </cell>
          <cell r="C406" t="str">
            <v>DYNAMICO PELIVC SUPPORT DYN 1</v>
          </cell>
          <cell r="D406" t="str">
            <v>DYNAMICO PELIVC SUPPORT DYN 1</v>
          </cell>
        </row>
        <row r="407">
          <cell r="A407" t="str">
            <v>ORM-30047</v>
          </cell>
          <cell r="B407">
            <v>30047</v>
          </cell>
          <cell r="C407" t="str">
            <v>DYNAMICO PELVIC SUPPORT DYN 2</v>
          </cell>
          <cell r="D407" t="str">
            <v>DYNAMICO PELVIC SUPPORT DYN 2</v>
          </cell>
        </row>
        <row r="408">
          <cell r="A408" t="str">
            <v>ORM-30048</v>
          </cell>
          <cell r="B408">
            <v>30048</v>
          </cell>
          <cell r="C408" t="str">
            <v>DYNAMICO PELVIC SUPPORT DYN 3</v>
          </cell>
          <cell r="D408" t="str">
            <v>DYNAMICO PELVIC SUPPORT DYN 3</v>
          </cell>
        </row>
        <row r="409">
          <cell r="A409" t="str">
            <v>ORM-30049</v>
          </cell>
          <cell r="B409">
            <v>30049</v>
          </cell>
          <cell r="C409" t="str">
            <v>DYNAMICO PELVIC SUPPORT DYN 4</v>
          </cell>
          <cell r="D409" t="str">
            <v>DYNAMICO PELVIC SUPPORT DYN 4</v>
          </cell>
        </row>
        <row r="410">
          <cell r="A410" t="str">
            <v>ORM-301779</v>
          </cell>
          <cell r="B410">
            <v>301779</v>
          </cell>
          <cell r="C410" t="str">
            <v>DYNAMICO PR. WHEELS 80 X 24 SCREWS SPACERS DYN 1-5</v>
          </cell>
          <cell r="D410" t="str">
            <v>DYNAMICO PR. WHEELS 80 X 24 SCREWS SPACERS DYN 1-5</v>
          </cell>
        </row>
        <row r="411">
          <cell r="A411" t="str">
            <v>ORM-301780</v>
          </cell>
          <cell r="B411">
            <v>301780</v>
          </cell>
          <cell r="C411" t="str">
            <v>DYNAMICO PAIR OF FRONT BUMPERS DYN 1-5</v>
          </cell>
          <cell r="D411" t="str">
            <v>DYNAMICO PAIR OF FRONT BUMPERS DYN 1-5</v>
          </cell>
        </row>
        <row r="412">
          <cell r="A412" t="str">
            <v>ORM-301781</v>
          </cell>
          <cell r="B412">
            <v>301781</v>
          </cell>
          <cell r="C412" t="str">
            <v>DYNAMICO PAIR OF REAR BUMPERS DYN 1-5</v>
          </cell>
          <cell r="D412" t="str">
            <v>DYNAMICO PAIR OF REAR BUMPERS DYN 1-5</v>
          </cell>
        </row>
        <row r="413">
          <cell r="A413" t="str">
            <v>ORM-303339</v>
          </cell>
          <cell r="B413">
            <v>303339</v>
          </cell>
          <cell r="C413" t="str">
            <v>DYNAMICO RIGHT LEFT BRAKE SHOE LOCK LEVERS DYN OUT</v>
          </cell>
          <cell r="D413" t="str">
            <v>DYNAMICO RIGHT LEFT BRAKE SHOE LOCK LEVERS DYN OUT</v>
          </cell>
        </row>
        <row r="414">
          <cell r="A414" t="str">
            <v>ORM-303340</v>
          </cell>
          <cell r="B414">
            <v>303340</v>
          </cell>
          <cell r="C414" t="str">
            <v>DYNAMICO PAIR OF FRONT DYN 2-5</v>
          </cell>
          <cell r="D414" t="str">
            <v>DYNAMICO PAIR OF FRONT DYN 2-5</v>
          </cell>
        </row>
        <row r="415">
          <cell r="A415" t="str">
            <v>ORM-303341</v>
          </cell>
          <cell r="B415">
            <v>303341</v>
          </cell>
          <cell r="C415" t="str">
            <v>DYNAMICO PAIR OF FRONT WHEEL FORKS DYN 2 3 4 5</v>
          </cell>
          <cell r="D415" t="str">
            <v>DYNAMICO PAIR OF FRONT WHEEL FORKS DYN 2 3 4 5</v>
          </cell>
        </row>
        <row r="416">
          <cell r="A416" t="str">
            <v>ORM-303459</v>
          </cell>
          <cell r="B416">
            <v>303459</v>
          </cell>
          <cell r="C416" t="str">
            <v>DYNAMICO RIGHT LEFT BRAKE DYN OUT</v>
          </cell>
          <cell r="D416" t="str">
            <v>DYNAMICO RIGHT LEFT BRAKE DYN OUT</v>
          </cell>
        </row>
        <row r="417">
          <cell r="A417" t="str">
            <v>ORM-30377</v>
          </cell>
          <cell r="B417">
            <v>30377</v>
          </cell>
          <cell r="C417" t="str">
            <v>DYNAMICO SET OF CABLES HAND BRAKE LEVERS DYN 4</v>
          </cell>
          <cell r="D417" t="str">
            <v>DYNAMICO SET OF CABLES HAND BRAKE LEVERS DYN 4</v>
          </cell>
        </row>
        <row r="418">
          <cell r="A418" t="str">
            <v>ORM-30425</v>
          </cell>
          <cell r="B418">
            <v>30425</v>
          </cell>
          <cell r="C418" t="str">
            <v>DYNAMICO SET OF CABLES HAND BRAKE LEVERS DYN 5</v>
          </cell>
          <cell r="D418" t="str">
            <v>DYNAMICO SET OF CABLES HAND BRAKE LEVERS DYN 5</v>
          </cell>
        </row>
        <row r="419">
          <cell r="A419" t="str">
            <v>ORM-30426</v>
          </cell>
          <cell r="B419">
            <v>30426</v>
          </cell>
          <cell r="C419" t="str">
            <v>DONDOLINO SET OF CABLES HAND BRAKE LEVERS DYN 3</v>
          </cell>
          <cell r="D419" t="str">
            <v>DONDOLINO SET OF CABLES HAND BRAKE LEVERS DYN 3</v>
          </cell>
        </row>
        <row r="420">
          <cell r="A420" t="str">
            <v>ORM-30427</v>
          </cell>
          <cell r="B420">
            <v>30427</v>
          </cell>
          <cell r="C420" t="str">
            <v>DYNAMICO SET OF CABLES HAND BRAKE LEVERS DYN 2</v>
          </cell>
          <cell r="D420" t="str">
            <v>DYNAMICO SET OF CABLES HAND BRAKE LEVERS DYN 2</v>
          </cell>
        </row>
        <row r="421">
          <cell r="A421" t="str">
            <v>ORM-30538</v>
          </cell>
          <cell r="B421">
            <v>30538</v>
          </cell>
          <cell r="C421" t="str">
            <v>DYNAMICO CLOSURE SUPPORT BAR BAND SCREWS DYN 2</v>
          </cell>
          <cell r="D421" t="str">
            <v>DYNAMICO CLOSURE SUPPORT BAR BAND SCREWS DYN 2</v>
          </cell>
        </row>
        <row r="422">
          <cell r="A422" t="str">
            <v>ORM-30557</v>
          </cell>
          <cell r="B422">
            <v>30557</v>
          </cell>
          <cell r="C422" t="str">
            <v>DYNAMICO PELVIC SUPPORT DYN 5</v>
          </cell>
          <cell r="D422" t="str">
            <v>DYNAMICO PELVIC SUPPORT DYN 5</v>
          </cell>
        </row>
        <row r="423">
          <cell r="A423" t="str">
            <v>ORM-102438E</v>
          </cell>
          <cell r="B423" t="str">
            <v>102438E</v>
          </cell>
          <cell r="C423" t="str">
            <v>DYNAMICO SIZE 5</v>
          </cell>
          <cell r="D423" t="str">
            <v>DYNAMICO SIZE 5</v>
          </cell>
        </row>
        <row r="424">
          <cell r="A424" t="str">
            <v>ORM-103579</v>
          </cell>
          <cell r="B424">
            <v>103579</v>
          </cell>
          <cell r="C424" t="str">
            <v>DYNAMICO ARM SUPPORTS FOR SIZE 2-3</v>
          </cell>
          <cell r="D424" t="str">
            <v>DYNAMICO ARM SUPPORTS FOR SIZE 2-3</v>
          </cell>
        </row>
        <row r="425">
          <cell r="A425" t="str">
            <v>ORM-103580</v>
          </cell>
          <cell r="B425">
            <v>103580</v>
          </cell>
          <cell r="C425" t="str">
            <v>DYNAMICO ARM SUPPORTS FOR SIZE 4-5</v>
          </cell>
          <cell r="D425" t="str">
            <v>DYNAMICO ARM SUPPORTS FOR SIZE 4-5</v>
          </cell>
        </row>
        <row r="426">
          <cell r="A426" t="str">
            <v>ORM-102628</v>
          </cell>
          <cell r="B426">
            <v>102628</v>
          </cell>
          <cell r="C426" t="str">
            <v>DYNAMICO WEIGHT BARS FOR SIZE 3</v>
          </cell>
          <cell r="D426" t="str">
            <v>DYNAMICO WEIGHT BARS FOR SIZE 3</v>
          </cell>
        </row>
        <row r="427">
          <cell r="A427" t="str">
            <v>ORM-102629</v>
          </cell>
          <cell r="B427">
            <v>102629</v>
          </cell>
          <cell r="C427" t="str">
            <v>DYNAMICO WEIGHT BARS FOR SIZE 4</v>
          </cell>
          <cell r="D427" t="str">
            <v>DYNAMICO WEIGHT BARS FOR SIZE 4</v>
          </cell>
        </row>
        <row r="428">
          <cell r="A428" t="str">
            <v>ORM-102634</v>
          </cell>
          <cell r="B428">
            <v>102634</v>
          </cell>
          <cell r="C428" t="str">
            <v>DYNAMICO WEIGHT BARS FOR SIZE 5</v>
          </cell>
          <cell r="D428" t="str">
            <v>DYNAMICO WEIGHT BARS FOR SIZE 5</v>
          </cell>
        </row>
        <row r="429">
          <cell r="A429" t="str">
            <v>ORM-102620</v>
          </cell>
          <cell r="B429">
            <v>102620</v>
          </cell>
          <cell r="C429" t="str">
            <v>DYNAMICO FRONT ADJ BRAKES</v>
          </cell>
          <cell r="D429" t="str">
            <v>DYNAMICO FRONT ADJ BRAKES</v>
          </cell>
        </row>
        <row r="430">
          <cell r="A430" t="str">
            <v>ORM-102624</v>
          </cell>
          <cell r="B430">
            <v>102624</v>
          </cell>
          <cell r="C430" t="str">
            <v>DYNAMICO ADJ HANDLE BAR FOR SIZE 2</v>
          </cell>
          <cell r="D430" t="str">
            <v>DYNAMICO ADJ HANDLE BAR FOR SIZE 2</v>
          </cell>
        </row>
        <row r="431">
          <cell r="A431" t="str">
            <v>ORM-102625</v>
          </cell>
          <cell r="B431">
            <v>102625</v>
          </cell>
          <cell r="C431" t="str">
            <v>DYNAMICO ADJ HANDLE BAR FOR SIZE 4-5</v>
          </cell>
          <cell r="D431" t="str">
            <v>DYNAMICO ADJ HANDLE BAR FOR SIZE 4-5</v>
          </cell>
        </row>
        <row r="432">
          <cell r="A432" t="str">
            <v>ORM-102631N</v>
          </cell>
          <cell r="B432" t="str">
            <v>102631N</v>
          </cell>
          <cell r="C432" t="str">
            <v>DYNAMICO LEG DIVIDER FOR SIZE 2</v>
          </cell>
          <cell r="D432" t="str">
            <v>DYNAMICO LEG DIVIDER FOR SIZE 2</v>
          </cell>
        </row>
        <row r="433">
          <cell r="A433" t="str">
            <v>ORM-102632N</v>
          </cell>
          <cell r="B433" t="str">
            <v>102632N</v>
          </cell>
          <cell r="C433" t="str">
            <v>DYNAMICO LEG DIVIDER FOR SIZE 3</v>
          </cell>
          <cell r="D433" t="str">
            <v>DYNAMICO LEG DIVIDER FOR SIZE 3</v>
          </cell>
        </row>
        <row r="434">
          <cell r="A434" t="str">
            <v>ORM-102637N</v>
          </cell>
          <cell r="B434" t="str">
            <v>102637N</v>
          </cell>
          <cell r="C434" t="str">
            <v>DYNAMICO LEG DIVIDER FOR SIZE 5</v>
          </cell>
          <cell r="D434" t="str">
            <v>DYNAMICO LEG DIVIDER FOR SIZE 5</v>
          </cell>
        </row>
        <row r="435">
          <cell r="A435" t="str">
            <v>ORM-103546</v>
          </cell>
          <cell r="B435">
            <v>103546</v>
          </cell>
          <cell r="C435" t="str">
            <v>DYNAMICO ABDUCTION BLOCK FOR SIZE 3</v>
          </cell>
          <cell r="D435" t="str">
            <v>DYNAMICO ABDUCTION BLOCK FOR SIZE 3</v>
          </cell>
        </row>
        <row r="436">
          <cell r="A436" t="str">
            <v>ORM-103550</v>
          </cell>
          <cell r="B436">
            <v>103550</v>
          </cell>
          <cell r="C436" t="str">
            <v>DYNAMICO ABDUCTION BLOCK FOR SIZE 4</v>
          </cell>
          <cell r="D436" t="str">
            <v>DYNAMICO ABDUCTION BLOCK FOR SIZE 4</v>
          </cell>
        </row>
        <row r="437">
          <cell r="A437" t="str">
            <v>ORM-103551</v>
          </cell>
          <cell r="B437">
            <v>103551</v>
          </cell>
          <cell r="C437" t="str">
            <v>DYNAMICO ABDUCTION BLOCK FOR SIZE 5</v>
          </cell>
          <cell r="D437" t="str">
            <v>DYNAMICO ABDUCTION BLOCK FOR SIZE 5</v>
          </cell>
        </row>
        <row r="438">
          <cell r="A438" t="str">
            <v>ORM-102458E</v>
          </cell>
          <cell r="B438" t="str">
            <v>102458E</v>
          </cell>
          <cell r="C438" t="str">
            <v>DYNAMICO OUTDOOR SIZE 3</v>
          </cell>
          <cell r="D438" t="str">
            <v>DYNAMICO OUTDOOR SIZE 3</v>
          </cell>
        </row>
        <row r="439">
          <cell r="A439" t="str">
            <v>ORM-102460E</v>
          </cell>
          <cell r="B439" t="str">
            <v>102460E</v>
          </cell>
          <cell r="C439" t="str">
            <v>DYNAMICO OUTDOOR SIZE 5</v>
          </cell>
          <cell r="D439" t="str">
            <v>DYNAMICO OUTDOOR SIZE 5</v>
          </cell>
        </row>
        <row r="440">
          <cell r="A440" t="str">
            <v>ORM-171185</v>
          </cell>
          <cell r="B440">
            <v>171185</v>
          </cell>
          <cell r="C440" t="str">
            <v>DYNAMICO LEGREST HINGE UPHOLSTERY</v>
          </cell>
          <cell r="D440" t="str">
            <v>DYNAMICO LEGREST HINGE UPHOLSTERY</v>
          </cell>
        </row>
        <row r="441">
          <cell r="A441" t="str">
            <v>ORM-301162</v>
          </cell>
          <cell r="B441">
            <v>301162</v>
          </cell>
          <cell r="C441" t="str">
            <v>JUDITTA LEFT SPRING STOPPER SCREWS</v>
          </cell>
          <cell r="D441" t="str">
            <v>JUDITTA LEFT SPRING STOPPER SCREWS</v>
          </cell>
        </row>
        <row r="442">
          <cell r="A442" t="str">
            <v>ORM-301692</v>
          </cell>
          <cell r="B442">
            <v>301692</v>
          </cell>
          <cell r="C442" t="str">
            <v>JUDITTA BACKREST RECLINE MECHANISMALL</v>
          </cell>
          <cell r="D442" t="str">
            <v>JUDITTA BACKREST RECLINE MECHANISMALL</v>
          </cell>
        </row>
        <row r="443">
          <cell r="A443" t="str">
            <v>ORM-301694</v>
          </cell>
          <cell r="B443">
            <v>301694</v>
          </cell>
          <cell r="C443" t="str">
            <v>JUDITTA GAS SPRING SEAT TILT</v>
          </cell>
          <cell r="D443" t="str">
            <v>JUDITTA GAS SPRING SEAT TILT</v>
          </cell>
        </row>
        <row r="444">
          <cell r="A444" t="str">
            <v>ORM-301711</v>
          </cell>
          <cell r="B444">
            <v>301711</v>
          </cell>
          <cell r="C444" t="str">
            <v>JUDITTA RIGHT FOOTREST RECLINING MECHANISMALL</v>
          </cell>
          <cell r="D444" t="str">
            <v>JUDITTA RIGHT FOOTREST RECLINING MECHANISMALL</v>
          </cell>
        </row>
        <row r="445">
          <cell r="A445" t="str">
            <v>ORM-101137</v>
          </cell>
          <cell r="B445">
            <v>101137</v>
          </cell>
          <cell r="C445" t="str">
            <v>JUDITTA TRAY WITH WRAP-AROUND RECESS ADJ.- MEDIUM</v>
          </cell>
          <cell r="D445" t="str">
            <v>JUDITTA TRAY WITH WRAP-AROUND RECESS ADJ.- MEDIUM</v>
          </cell>
        </row>
        <row r="446">
          <cell r="A446" t="str">
            <v>ORM-103067</v>
          </cell>
          <cell r="B446">
            <v>103067</v>
          </cell>
          <cell r="C446" t="str">
            <v>CHAIR-GRILLO PELVIC BELT - VARIABLE ANGLE - MINI</v>
          </cell>
          <cell r="D446" t="str">
            <v>CHAIR-GRILLO PELVIC BELT - VARIABLE ANGLE - MINI</v>
          </cell>
        </row>
        <row r="447">
          <cell r="A447" t="str">
            <v>ORM-101610</v>
          </cell>
          <cell r="B447">
            <v>101610</v>
          </cell>
          <cell r="C447" t="str">
            <v>CHAIR-GRILLO ADJUST./ABDUCT. BLOCK - MEDIUM</v>
          </cell>
          <cell r="D447" t="str">
            <v>CHAIR-GRILLO ADJUST./ABDUCT. BLOCK - MEDIUM</v>
          </cell>
        </row>
        <row r="448">
          <cell r="A448" t="str">
            <v>ORM-101608</v>
          </cell>
          <cell r="B448">
            <v>101608</v>
          </cell>
          <cell r="C448" t="str">
            <v>CHAIR-GRILLO ADJUST./ABDUCT. BLOCK - SMALL</v>
          </cell>
          <cell r="D448" t="str">
            <v>CHAIR-GRILLO ADJUST./ABDUCT. BLOCK - SMALL</v>
          </cell>
        </row>
        <row r="449">
          <cell r="A449" t="str">
            <v>ORM-103077</v>
          </cell>
          <cell r="B449">
            <v>103077</v>
          </cell>
          <cell r="C449" t="str">
            <v>CHAIR-GRILLO SHAPED HEADREST MINI</v>
          </cell>
          <cell r="D449" t="str">
            <v>CHAIR-GRILLO SHAPED HEADREST MINI</v>
          </cell>
        </row>
        <row r="450">
          <cell r="A450" t="str">
            <v>ORM-107656</v>
          </cell>
          <cell r="B450">
            <v>107656</v>
          </cell>
          <cell r="C450" t="str">
            <v>CHAIR-GRILLO POSTURAL HEADREST MINI</v>
          </cell>
          <cell r="D450" t="str">
            <v>CHAIR-GRILLO POSTURAL HEADREST MINI</v>
          </cell>
        </row>
        <row r="451">
          <cell r="A451" t="str">
            <v>ORM-107657</v>
          </cell>
          <cell r="B451">
            <v>107657</v>
          </cell>
          <cell r="C451" t="str">
            <v>CHAIR-GRILLO POSTURAL HEADREST SMALL/MEDIUM</v>
          </cell>
          <cell r="D451" t="str">
            <v>CHAIR-GRILLO POSTURAL HEADREST SMALL/MEDIUM</v>
          </cell>
        </row>
        <row r="452">
          <cell r="A452" t="str">
            <v>ORM-103030</v>
          </cell>
          <cell r="B452">
            <v>103030</v>
          </cell>
          <cell r="C452" t="str">
            <v>CHAIR-GRILLO PADDED HEADREST MINI</v>
          </cell>
          <cell r="D452" t="str">
            <v>CHAIR-GRILLO PADDED HEADREST MINI</v>
          </cell>
        </row>
        <row r="453">
          <cell r="A453" t="str">
            <v>ORM-103016</v>
          </cell>
          <cell r="B453">
            <v>103016</v>
          </cell>
          <cell r="C453" t="str">
            <v>CHAIR-GRILLO PADDED HEADREST SMALL/MEDIUM</v>
          </cell>
          <cell r="D453" t="str">
            <v>CHAIR-GRILLO PADDED HEADREST SMALL/MEDIUM</v>
          </cell>
        </row>
        <row r="454">
          <cell r="A454" t="str">
            <v>ORM-103073</v>
          </cell>
          <cell r="B454">
            <v>103073</v>
          </cell>
          <cell r="C454" t="str">
            <v>CHAIR-GRILLO WRAP., FLEX. TRUNK SUPP. -MINI/SMALL</v>
          </cell>
          <cell r="D454" t="str">
            <v>CHAIR-GRILLO WRAP., FLEX. TRUNK SUPP. -MINI/SMALL</v>
          </cell>
        </row>
        <row r="455">
          <cell r="A455" t="str">
            <v>ORM-103074</v>
          </cell>
          <cell r="B455">
            <v>103074</v>
          </cell>
          <cell r="C455" t="str">
            <v>CHAIR-GRILLO WRAP., FLEX. TRUNK SUPP. - MEDIUM</v>
          </cell>
          <cell r="D455" t="str">
            <v>CHAIR-GRILLO WRAP., FLEX. TRUNK SUPP. - MEDIUM</v>
          </cell>
        </row>
        <row r="456">
          <cell r="A456" t="str">
            <v>ORM-101698</v>
          </cell>
          <cell r="B456">
            <v>101698</v>
          </cell>
          <cell r="C456" t="str">
            <v>CHAIR-GRILLO HEELRESTS</v>
          </cell>
          <cell r="D456" t="str">
            <v>CHAIR-GRILLO HEELRESTS</v>
          </cell>
        </row>
        <row r="457">
          <cell r="A457" t="str">
            <v>ORM-101928</v>
          </cell>
          <cell r="B457">
            <v>101928</v>
          </cell>
          <cell r="C457" t="str">
            <v>CHAIR-GRILLO ELBOW SIDE SUPPORTS</v>
          </cell>
          <cell r="D457" t="str">
            <v>CHAIR-GRILLO ELBOW SIDE SUPPORTS</v>
          </cell>
        </row>
        <row r="458">
          <cell r="A458" t="str">
            <v>ORM-101696</v>
          </cell>
          <cell r="B458">
            <v>101696</v>
          </cell>
          <cell r="C458" t="str">
            <v>CHAIR-GRILLO FOOTRESTS AND HEELRESTS MEDIUM</v>
          </cell>
          <cell r="D458" t="str">
            <v>CHAIR-GRILLO FOOTRESTS AND HEELRESTS MEDIUM</v>
          </cell>
        </row>
        <row r="459">
          <cell r="A459" t="str">
            <v>ORM-101694</v>
          </cell>
          <cell r="B459">
            <v>101694</v>
          </cell>
          <cell r="C459" t="str">
            <v>CHAIR-GRILLO FOOTRESTS AND HEELRESTS MINI</v>
          </cell>
          <cell r="D459" t="str">
            <v>CHAIR-GRILLO FOOTRESTS AND HEELRESTS MINI</v>
          </cell>
        </row>
        <row r="460">
          <cell r="A460" t="str">
            <v>ORM-101695</v>
          </cell>
          <cell r="B460">
            <v>101695</v>
          </cell>
          <cell r="C460" t="str">
            <v>CHAIR-GRILLO FOOTRESTS AND HEELRESTS SMALL</v>
          </cell>
          <cell r="D460" t="str">
            <v>CHAIR-GRILLO FOOTRESTS AND HEELRESTS SMALL</v>
          </cell>
        </row>
        <row r="461">
          <cell r="A461" t="str">
            <v>ORM-101147</v>
          </cell>
          <cell r="B461">
            <v>101147</v>
          </cell>
          <cell r="C461" t="str">
            <v>CHAIR-GRILLO ADAPTIVE SEATING MINI RED</v>
          </cell>
          <cell r="D461" t="str">
            <v>CHAIR-GRILLO ADAPTIVE SEATING MINI RED</v>
          </cell>
        </row>
        <row r="462">
          <cell r="A462" t="str">
            <v>ORM-101151</v>
          </cell>
          <cell r="B462">
            <v>101151</v>
          </cell>
          <cell r="C462" t="str">
            <v>CHAIR-GRILLO ADAPTIVE SEATING MEDIUM RED</v>
          </cell>
          <cell r="D462" t="str">
            <v>CHAIR-GRILLO ADAPTIVE SEATING MEDIUM RED</v>
          </cell>
        </row>
        <row r="463">
          <cell r="A463" t="str">
            <v>ORM-171875</v>
          </cell>
          <cell r="B463">
            <v>171875</v>
          </cell>
          <cell r="C463" t="str">
            <v>CHAIR-GRILLO ADAPTIVE SEATING UPHOL. BLUE MEDIUM</v>
          </cell>
          <cell r="D463" t="str">
            <v>CHAIR-GRILLO ADAPTIVE SEATING UPHOL. BLUE MEDIUM</v>
          </cell>
        </row>
        <row r="464">
          <cell r="A464" t="str">
            <v>ORM-171869</v>
          </cell>
          <cell r="B464">
            <v>171869</v>
          </cell>
          <cell r="C464" t="str">
            <v>CHAIR-GRILLO ADAPTIVE SEATING UPHOL. BLUE MINI</v>
          </cell>
          <cell r="D464" t="str">
            <v>CHAIR-GRILLO ADAPTIVE SEATING UPHOL. BLUE MINI</v>
          </cell>
        </row>
        <row r="465">
          <cell r="A465" t="str">
            <v>ORM-171873</v>
          </cell>
          <cell r="B465">
            <v>171873</v>
          </cell>
          <cell r="C465" t="str">
            <v>CHAIR-GRILLO ADAPTIVE SEATING UPHOL. PINK SMALL</v>
          </cell>
          <cell r="D465" t="str">
            <v>CHAIR-GRILLO ADAPTIVE SEATING UPHOL. PINK SMALL</v>
          </cell>
        </row>
        <row r="466">
          <cell r="A466" t="str">
            <v>ORM-171877</v>
          </cell>
          <cell r="B466">
            <v>171877</v>
          </cell>
          <cell r="C466" t="str">
            <v>CHAIR-GRILLO ADAPTIVE SEATING UPHOL. RED MEDIUM</v>
          </cell>
          <cell r="D466" t="str">
            <v>CHAIR-GRILLO ADAPTIVE SEATING UPHOL. RED MEDIUM</v>
          </cell>
        </row>
        <row r="467">
          <cell r="A467" t="str">
            <v>ORM-171871</v>
          </cell>
          <cell r="B467">
            <v>171871</v>
          </cell>
          <cell r="C467" t="str">
            <v>CHAIR-GRILLO ADAPTIVE SEATING UPHOL. RED MINI</v>
          </cell>
          <cell r="D467" t="str">
            <v>CHAIR-GRILLO ADAPTIVE SEATING UPHOL. RED MINI</v>
          </cell>
        </row>
        <row r="468">
          <cell r="A468" t="str">
            <v>ORM-171874</v>
          </cell>
          <cell r="B468">
            <v>171874</v>
          </cell>
          <cell r="C468" t="str">
            <v>CHAIR-GRILLO ADAPTIVE SEATING UPHOL. RED SMALL</v>
          </cell>
          <cell r="D468" t="str">
            <v>CHAIR-GRILLO ADAPTIVE SEATING UPHOL. RED SMALL</v>
          </cell>
        </row>
        <row r="469">
          <cell r="A469" t="str">
            <v>ORM-103072</v>
          </cell>
          <cell r="B469">
            <v>103072</v>
          </cell>
          <cell r="C469" t="str">
            <v xml:space="preserve"> CHAIR-GRILLO PADDED PELVIC SIDE SUPP. ADJ. MEDIUM</v>
          </cell>
          <cell r="D469" t="str">
            <v xml:space="preserve"> CHAIR-GRILLO PADDED PELVIC SIDE SUPP. ADJ. MEDIUM</v>
          </cell>
        </row>
        <row r="470">
          <cell r="A470" t="str">
            <v>ORM-103071</v>
          </cell>
          <cell r="B470">
            <v>103071</v>
          </cell>
          <cell r="C470" t="str">
            <v>CHAIR-GRILLO PADDED PELVIC SIDE SUPP. ADJ. SMALL</v>
          </cell>
          <cell r="D470" t="str">
            <v>CHAIR-GRILLO PADDED PELVIC SIDE SUPP. ADJ. SMALL</v>
          </cell>
        </row>
        <row r="471">
          <cell r="A471" t="str">
            <v>ORM-101930</v>
          </cell>
          <cell r="B471">
            <v>101930</v>
          </cell>
          <cell r="C471" t="str">
            <v>CHAIR-GRILLO SET OF 4 WHEELS W/ BRAKES, FTREST MEDIUM</v>
          </cell>
          <cell r="D471" t="str">
            <v>CHAIR-GRILLO SET OF 4 WHEELS W/ BRAKES, FTREST MEDIUM</v>
          </cell>
        </row>
        <row r="472">
          <cell r="A472" t="str">
            <v>ORM-101929</v>
          </cell>
          <cell r="B472">
            <v>101929</v>
          </cell>
          <cell r="C472" t="str">
            <v>CHAIR-GRILLO SET OF 4 WHEELS W/ BRAKES, FTREST SMALL</v>
          </cell>
          <cell r="D472" t="str">
            <v>CHAIR-GRILLO SET OF 4 WHEELS W/ BRAKES, FTREST SMALL</v>
          </cell>
        </row>
        <row r="473">
          <cell r="A473" t="str">
            <v>ORM-171879</v>
          </cell>
          <cell r="B473">
            <v>171879</v>
          </cell>
          <cell r="C473" t="str">
            <v>CHAIR-GRILLO UPHOLSTERY PINK SIZE SMALL</v>
          </cell>
          <cell r="D473" t="str">
            <v>CHAIR-GRILLO UPHOLSTERY PINK SIZE SMALL</v>
          </cell>
        </row>
        <row r="474">
          <cell r="A474" t="str">
            <v>ORM-160070</v>
          </cell>
          <cell r="B474">
            <v>160070</v>
          </cell>
          <cell r="C474" t="str">
            <v>GRILLO ABDUCTION HOLE CARTER</v>
          </cell>
          <cell r="D474" t="str">
            <v>GRILLO ABDUCTION HOLE CARTER</v>
          </cell>
        </row>
        <row r="475">
          <cell r="A475" t="str">
            <v>ORM-16025</v>
          </cell>
          <cell r="B475">
            <v>16025</v>
          </cell>
          <cell r="C475" t="str">
            <v>GRILLO SCREW COVER FOR 12" WHEEL</v>
          </cell>
          <cell r="D475" t="str">
            <v>GRILLO SCREW COVER FOR 12" WHEEL</v>
          </cell>
        </row>
        <row r="476">
          <cell r="A476" t="str">
            <v>ORM-160364P</v>
          </cell>
          <cell r="B476" t="str">
            <v>160364P</v>
          </cell>
          <cell r="C476" t="str">
            <v>GRILLO REAR WHEEL SUPPORT</v>
          </cell>
          <cell r="D476" t="str">
            <v>GRILLO REAR WHEEL SUPPORT</v>
          </cell>
        </row>
        <row r="477">
          <cell r="A477" t="str">
            <v>ORM-160497</v>
          </cell>
          <cell r="B477">
            <v>160497</v>
          </cell>
          <cell r="C477" t="str">
            <v>GRILLO BLACK RUBBER COAT D28</v>
          </cell>
          <cell r="D477" t="str">
            <v>GRILLO BLACK RUBBER COAT D28</v>
          </cell>
        </row>
        <row r="478">
          <cell r="A478" t="str">
            <v>ORM-16843</v>
          </cell>
          <cell r="B478">
            <v>16843</v>
          </cell>
          <cell r="C478" t="str">
            <v>GRILLO WHEEL SCREW COVER</v>
          </cell>
          <cell r="D478" t="str">
            <v>GRILLO WHEEL SCREW COVER</v>
          </cell>
        </row>
        <row r="479">
          <cell r="A479" t="str">
            <v>ORM-171695</v>
          </cell>
          <cell r="B479">
            <v>171695</v>
          </cell>
          <cell r="C479" t="str">
            <v>GRILLO PAIR OF HARNESS BUCKLES</v>
          </cell>
          <cell r="D479" t="str">
            <v>GRILLO PAIR OF HARNESS BUCKLES</v>
          </cell>
        </row>
        <row r="480">
          <cell r="A480" t="str">
            <v>ORM-20022</v>
          </cell>
          <cell r="B480">
            <v>20022</v>
          </cell>
          <cell r="C480" t="str">
            <v>GRILLO TCEI 8 X 20 SCREW</v>
          </cell>
          <cell r="D480" t="str">
            <v>GRILLO TCEI 8 X 20 SCREW</v>
          </cell>
        </row>
        <row r="481">
          <cell r="A481" t="str">
            <v>ORM-20231</v>
          </cell>
          <cell r="B481">
            <v>20231</v>
          </cell>
          <cell r="C481" t="str">
            <v>GRILLO TPSEI 6 X 35 SCREW FOR 2 SCREWS</v>
          </cell>
          <cell r="D481" t="str">
            <v>GRILLO TPSEI 6 X 35 SCREW FOR 2 SCREWS</v>
          </cell>
        </row>
        <row r="482">
          <cell r="A482" t="str">
            <v>ORM-20895</v>
          </cell>
          <cell r="B482">
            <v>20895</v>
          </cell>
          <cell r="C482" t="str">
            <v>GRILLO 5 X 14 SCREW FOR ARMREST TROUGH</v>
          </cell>
          <cell r="D482" t="str">
            <v>GRILLO 5 X 14 SCREW FOR ARMREST TROUGH</v>
          </cell>
        </row>
        <row r="483">
          <cell r="A483" t="str">
            <v>ORM-20945</v>
          </cell>
          <cell r="B483">
            <v>20945</v>
          </cell>
          <cell r="C483" t="str">
            <v>GRILLO 10MM WRENCH</v>
          </cell>
          <cell r="D483" t="str">
            <v>GRILLO 10MM WRENCH</v>
          </cell>
        </row>
        <row r="484">
          <cell r="A484" t="str">
            <v>ORM-301799</v>
          </cell>
          <cell r="B484">
            <v>301799</v>
          </cell>
          <cell r="C484" t="str">
            <v>GRILLO PAIR OF M8 X 35 HANDLES</v>
          </cell>
          <cell r="D484" t="str">
            <v>GRILLO PAIR OF M8 X 35 HANDLES</v>
          </cell>
        </row>
        <row r="485">
          <cell r="A485" t="str">
            <v>ORM-301800</v>
          </cell>
          <cell r="B485">
            <v>301800</v>
          </cell>
          <cell r="C485" t="str">
            <v>GRILLO PAIR OF M6 X 25 LEVERS</v>
          </cell>
          <cell r="D485" t="str">
            <v>GRILLO PAIR OF M6 X 25 LEVERS</v>
          </cell>
        </row>
        <row r="486">
          <cell r="A486" t="str">
            <v>ORM-301801</v>
          </cell>
          <cell r="B486">
            <v>301801</v>
          </cell>
          <cell r="C486" t="str">
            <v>GRILLO SET OF LEVERS TO LOCK HANDLEBAR VERTICALLY</v>
          </cell>
          <cell r="D486" t="str">
            <v>GRILLO SET OF LEVERS TO LOCK HANDLEBAR VERTICALLY</v>
          </cell>
        </row>
        <row r="487">
          <cell r="A487" t="str">
            <v>ORM-301803</v>
          </cell>
          <cell r="B487">
            <v>301803</v>
          </cell>
          <cell r="C487" t="str">
            <v>GRILLO PAIR OF HEIGHT ADJ CABLES SIZE 1/2</v>
          </cell>
          <cell r="D487" t="str">
            <v>GRILLO PAIR OF HEIGHT ADJ CABLES SIZE 1/2</v>
          </cell>
        </row>
        <row r="488">
          <cell r="A488" t="str">
            <v>ORM-301809</v>
          </cell>
          <cell r="B488">
            <v>301809</v>
          </cell>
          <cell r="C488" t="str">
            <v>GRILLO COMPLETE LEFT LEG JOINT SMALL</v>
          </cell>
          <cell r="D488" t="str">
            <v>GRILLO COMPLETE LEFT LEG JOINT SMALL</v>
          </cell>
        </row>
        <row r="489">
          <cell r="A489" t="str">
            <v>ORM-301810</v>
          </cell>
          <cell r="B489">
            <v>301810</v>
          </cell>
          <cell r="C489" t="str">
            <v>GRILLO COMPLETE RIGHT JOINT SMALL</v>
          </cell>
          <cell r="D489" t="str">
            <v>GRILLO COMPLETE RIGHT JOINT SMALL</v>
          </cell>
        </row>
        <row r="490">
          <cell r="A490" t="str">
            <v>ORM-301813</v>
          </cell>
          <cell r="B490">
            <v>301813</v>
          </cell>
          <cell r="C490" t="str">
            <v>GRILLO WHEEL SUPPORTS</v>
          </cell>
          <cell r="D490" t="str">
            <v>GRILLO WHEEL SUPPORTS</v>
          </cell>
        </row>
        <row r="491">
          <cell r="A491" t="str">
            <v>ORM-301822</v>
          </cell>
          <cell r="B491">
            <v>301822</v>
          </cell>
          <cell r="C491" t="str">
            <v>GRILLO PAIR OF HEIGHT ADJ CABLES SIZE 3/4</v>
          </cell>
          <cell r="D491" t="str">
            <v>GRILLO PAIR OF HEIGHT ADJ CABLES SIZE 3/4</v>
          </cell>
        </row>
        <row r="492">
          <cell r="A492" t="str">
            <v>ORM-301832</v>
          </cell>
          <cell r="B492">
            <v>301832</v>
          </cell>
          <cell r="C492" t="str">
            <v>GRILLO SET OF CLAMPING LEVERS TO ROTATE TRUNK SUPP</v>
          </cell>
          <cell r="D492" t="str">
            <v>GRILLO SET OF CLAMPING LEVERS TO ROTATE TRUNK SUPP</v>
          </cell>
        </row>
        <row r="493">
          <cell r="A493" t="str">
            <v>ORM-301836</v>
          </cell>
          <cell r="B493">
            <v>301836</v>
          </cell>
          <cell r="C493" t="str">
            <v>GRILLO PAIR OF PROFILE TO SLIDE TRUCK SUPPORT</v>
          </cell>
          <cell r="D493" t="str">
            <v>GRILLO PAIR OF PROFILE TO SLIDE TRUCK SUPPORT</v>
          </cell>
        </row>
        <row r="494">
          <cell r="A494" t="str">
            <v>ORM-301840</v>
          </cell>
          <cell r="B494">
            <v>301840</v>
          </cell>
          <cell r="C494" t="str">
            <v>GRILLO PAIR OF TRUNK SUPPORT JOINTS</v>
          </cell>
          <cell r="D494" t="str">
            <v>GRILLO PAIR OF TRUNK SUPPORT JOINTS</v>
          </cell>
        </row>
        <row r="495">
          <cell r="A495" t="str">
            <v>ORM-301842</v>
          </cell>
          <cell r="B495">
            <v>301842</v>
          </cell>
          <cell r="C495" t="str">
            <v>GRILLO SET OF LEVERS FOR TRUNK SUPPORT WIDTH</v>
          </cell>
          <cell r="D495" t="str">
            <v>GRILLO SET OF LEVERS FOR TRUNK SUPPORT WIDTH</v>
          </cell>
        </row>
        <row r="496">
          <cell r="A496" t="str">
            <v>ORM-301844</v>
          </cell>
          <cell r="B496">
            <v>301844</v>
          </cell>
          <cell r="C496" t="str">
            <v>GRILLO PELVIC SUPPORT BRACKET BUCKLE</v>
          </cell>
          <cell r="D496" t="str">
            <v>GRILLO PELVIC SUPPORT BRACKET BUCKLE</v>
          </cell>
        </row>
        <row r="497">
          <cell r="A497" t="str">
            <v>ORM-301847</v>
          </cell>
          <cell r="B497">
            <v>301847</v>
          </cell>
          <cell r="C497" t="str">
            <v>GRILLO PELVIC SUPPORT HEIGHT ADJUSTMENT</v>
          </cell>
          <cell r="D497" t="str">
            <v>GRILLO PELVIC SUPPORT HEIGHT ADJUSTMENT</v>
          </cell>
        </row>
        <row r="498">
          <cell r="A498" t="str">
            <v>ORM-301852</v>
          </cell>
          <cell r="B498">
            <v>301852</v>
          </cell>
          <cell r="C498" t="str">
            <v>GRILLO SET OF TOOTHED SUPPORT LEVERS</v>
          </cell>
          <cell r="D498" t="str">
            <v>GRILLO SET OF TOOTHED SUPPORT LEVERS</v>
          </cell>
        </row>
        <row r="499">
          <cell r="A499" t="str">
            <v>ORM-301859</v>
          </cell>
          <cell r="B499">
            <v>301859</v>
          </cell>
          <cell r="C499" t="str">
            <v>GRILLO PAIR OF ABDUCT STOP</v>
          </cell>
          <cell r="D499" t="str">
            <v>GRILLO PAIR OF ABDUCT STOP</v>
          </cell>
        </row>
        <row r="500">
          <cell r="A500" t="str">
            <v>ORM-301863</v>
          </cell>
          <cell r="B500">
            <v>301863</v>
          </cell>
          <cell r="C500" t="str">
            <v>GRILLO VERTICAL BAR CAP MINI</v>
          </cell>
          <cell r="D500" t="str">
            <v>GRILLO VERTICAL BAR CAP MINI</v>
          </cell>
        </row>
        <row r="501">
          <cell r="A501" t="str">
            <v>ORM-301864</v>
          </cell>
          <cell r="B501">
            <v>301864</v>
          </cell>
          <cell r="C501" t="str">
            <v>GRILLO MEDIUM/LARGE VERTICAL BAR COVER</v>
          </cell>
          <cell r="D501" t="str">
            <v>GRILLO MEDIUM/LARGE VERTICAL BAR COVER</v>
          </cell>
        </row>
        <row r="502">
          <cell r="A502" t="str">
            <v>ORM-301866</v>
          </cell>
          <cell r="B502">
            <v>301866</v>
          </cell>
          <cell r="C502" t="str">
            <v>GRILLO SET OF HEIGHT ADJUST LEVERS</v>
          </cell>
          <cell r="D502" t="str">
            <v>GRILLO SET OF HEIGHT ADJUST LEVERS</v>
          </cell>
        </row>
        <row r="503">
          <cell r="A503" t="str">
            <v>ORM-302268</v>
          </cell>
          <cell r="B503">
            <v>302268</v>
          </cell>
          <cell r="C503" t="str">
            <v>GRILLO UPPER PELVIC BLOCK FIXING MINI/SMALL/MEDIUM</v>
          </cell>
          <cell r="D503" t="str">
            <v>GRILLO UPPER PELVIC BLOCK FIXING MINI/SMALL/MEDIUM</v>
          </cell>
        </row>
        <row r="504">
          <cell r="A504" t="str">
            <v>ORM-302286</v>
          </cell>
          <cell r="B504">
            <v>302286</v>
          </cell>
          <cell r="C504" t="str">
            <v>GRILLO RIGHT UPPER CROSS SUPP. LOCK LEVER SMALL/MEDIUM</v>
          </cell>
          <cell r="D504" t="str">
            <v>GRILLO RIGHT UPPER CROSS SUPP. LOCK LEVER SMALL/MEDIUM</v>
          </cell>
        </row>
        <row r="505">
          <cell r="A505" t="str">
            <v>ORM-302290</v>
          </cell>
          <cell r="B505">
            <v>302290</v>
          </cell>
          <cell r="C505" t="str">
            <v>GRILLO COMMAND SUPPORT LEVERS KNOBS - LARGE</v>
          </cell>
          <cell r="D505" t="str">
            <v>GRILLO COMMAND SUPPORT LEVERS KNOBS - LARGE</v>
          </cell>
        </row>
        <row r="506">
          <cell r="A506" t="str">
            <v>ORM-302293</v>
          </cell>
          <cell r="B506">
            <v>302293</v>
          </cell>
          <cell r="C506" t="str">
            <v>GRILLO COMPLETE LEFT SIDE - LARGE</v>
          </cell>
          <cell r="D506" t="str">
            <v>GRILLO COMPLETE LEFT SIDE - LARGE</v>
          </cell>
        </row>
        <row r="507">
          <cell r="A507" t="str">
            <v>ORM-302298</v>
          </cell>
          <cell r="B507">
            <v>302298</v>
          </cell>
          <cell r="C507" t="str">
            <v>GRILLO PAIR OF PROFILE TO SLIDE TRUNK SUPPORT</v>
          </cell>
          <cell r="D507" t="str">
            <v>GRILLO PAIR OF PROFILE TO SLIDE TRUNK SUPPORT</v>
          </cell>
        </row>
        <row r="508">
          <cell r="A508" t="str">
            <v>ORM-302407</v>
          </cell>
          <cell r="B508">
            <v>302407</v>
          </cell>
          <cell r="C508" t="str">
            <v>GRILLO PAIR OF HEIGHT ADJUST CABLE SMALL</v>
          </cell>
          <cell r="D508" t="str">
            <v>GRILLO PAIR OF HEIGHT ADJUST CABLE SMALL</v>
          </cell>
        </row>
        <row r="509">
          <cell r="A509" t="str">
            <v>ORM-302408</v>
          </cell>
          <cell r="B509">
            <v>302408</v>
          </cell>
          <cell r="C509" t="str">
            <v>GRILLO PAIR OF HEIGHT ADJUST CABLES MEDIUM</v>
          </cell>
          <cell r="D509" t="str">
            <v>GRILLO PAIR OF HEIGHT ADJUST CABLES MEDIUM</v>
          </cell>
        </row>
        <row r="510">
          <cell r="A510" t="str">
            <v>ORM-302443</v>
          </cell>
          <cell r="B510">
            <v>302443</v>
          </cell>
          <cell r="C510" t="str">
            <v>GRILLO ATTENDANT PUSH HANDLE FIXING PART</v>
          </cell>
          <cell r="D510" t="str">
            <v>GRILLO ATTENDANT PUSH HANDLE FIXING PART</v>
          </cell>
        </row>
        <row r="511">
          <cell r="A511" t="str">
            <v>ORM-302479</v>
          </cell>
          <cell r="B511">
            <v>302479</v>
          </cell>
          <cell r="C511" t="str">
            <v>GRILLO PAIR OF EXTENSION REAR WHEEL SUPPORT</v>
          </cell>
          <cell r="D511" t="str">
            <v>GRILLO PAIR OF EXTENSION REAR WHEEL SUPPORT</v>
          </cell>
        </row>
        <row r="512">
          <cell r="A512" t="str">
            <v>ORM-302701</v>
          </cell>
          <cell r="B512">
            <v>302701</v>
          </cell>
          <cell r="C512" t="str">
            <v>GRILLO PAIR OF HEIGHT ADJUST CABLES MINI</v>
          </cell>
          <cell r="D512" t="str">
            <v>GRILLO PAIR OF HEIGHT ADJUST CABLES MINI</v>
          </cell>
        </row>
        <row r="513">
          <cell r="A513" t="str">
            <v>ORM-302823</v>
          </cell>
          <cell r="B513">
            <v>302823</v>
          </cell>
          <cell r="C513" t="str">
            <v>GRILLO OPERATING LEVER SUPPORT MINI/SMALL/MEDIUM</v>
          </cell>
          <cell r="D513" t="str">
            <v>GRILLO OPERATING LEVER SUPPORT MINI/SMALL/MEDIUM</v>
          </cell>
        </row>
        <row r="514">
          <cell r="A514" t="str">
            <v>ORM-302843</v>
          </cell>
          <cell r="B514">
            <v>302843</v>
          </cell>
          <cell r="C514" t="str">
            <v>GRILLO TRAY MINI/SMALL</v>
          </cell>
          <cell r="D514" t="str">
            <v>GRILLO TRAY MINI/SMALL</v>
          </cell>
        </row>
        <row r="515">
          <cell r="A515" t="str">
            <v>ORM-303104</v>
          </cell>
          <cell r="B515">
            <v>303104</v>
          </cell>
          <cell r="C515" t="str">
            <v>GRILLO KNOB KIT SCREWS</v>
          </cell>
          <cell r="D515" t="str">
            <v>GRILLO KNOB KIT SCREWS</v>
          </cell>
        </row>
        <row r="516">
          <cell r="A516" t="str">
            <v>ORM-303108</v>
          </cell>
          <cell r="B516">
            <v>303108</v>
          </cell>
          <cell r="C516" t="str">
            <v>GRILLO PAIR OF M6 X 25 LEVERS NUTS</v>
          </cell>
          <cell r="D516" t="str">
            <v>GRILLO PAIR OF M6 X 25 LEVERS NUTS</v>
          </cell>
        </row>
        <row r="517">
          <cell r="A517" t="str">
            <v>ORM-303172</v>
          </cell>
          <cell r="B517">
            <v>303172</v>
          </cell>
          <cell r="C517" t="str">
            <v>GRILLO COMPLETE LEFT JOINT - MEDIUM</v>
          </cell>
          <cell r="D517" t="str">
            <v>GRILLO COMPLETE LEFT JOINT - MEDIUM</v>
          </cell>
        </row>
        <row r="518">
          <cell r="A518" t="str">
            <v>ORM-303173</v>
          </cell>
          <cell r="B518">
            <v>303173</v>
          </cell>
          <cell r="C518" t="str">
            <v>GRILLO COMPLETE RIGHT JOINT - MEDIUM</v>
          </cell>
          <cell r="D518" t="str">
            <v>GRILLO COMPLETE RIGHT JOINT - MEDIUM</v>
          </cell>
        </row>
        <row r="519">
          <cell r="A519" t="str">
            <v>ORM-303195</v>
          </cell>
          <cell r="B519">
            <v>303195</v>
          </cell>
          <cell r="C519" t="str">
            <v>GRILLO FIXING BLOCK TRAY AND SCREWS</v>
          </cell>
          <cell r="D519" t="str">
            <v>GRILLO FIXING BLOCK TRAY AND SCREWS</v>
          </cell>
        </row>
        <row r="520">
          <cell r="A520" t="str">
            <v>ORM-303199</v>
          </cell>
          <cell r="B520">
            <v>303199</v>
          </cell>
          <cell r="C520" t="str">
            <v>GRILLO PELVIC RINGS MINI</v>
          </cell>
          <cell r="D520" t="str">
            <v>GRILLO PELVIC RINGS MINI</v>
          </cell>
        </row>
        <row r="521">
          <cell r="A521" t="str">
            <v>ORM-303208</v>
          </cell>
          <cell r="B521">
            <v>303208</v>
          </cell>
          <cell r="C521" t="str">
            <v>GRILLO PAIR OF WHEEL SUPPORTS</v>
          </cell>
          <cell r="D521" t="str">
            <v>GRILLO PAIR OF WHEEL SUPPORTS</v>
          </cell>
        </row>
        <row r="522">
          <cell r="A522" t="str">
            <v>ORM-303212</v>
          </cell>
          <cell r="B522">
            <v>303212</v>
          </cell>
          <cell r="C522" t="str">
            <v>GRILLO PAIR OF EXTENSIONS REAR WHEEL SUPPORT</v>
          </cell>
          <cell r="D522" t="str">
            <v>GRILLO PAIR OF EXTENSIONS REAR WHEEL SUPPORT</v>
          </cell>
        </row>
        <row r="523">
          <cell r="A523" t="str">
            <v>ORM-303226</v>
          </cell>
          <cell r="B523">
            <v>303226</v>
          </cell>
          <cell r="C523" t="str">
            <v>GRILLO PELVIC SUPPORT AND SCREWS</v>
          </cell>
          <cell r="D523" t="str">
            <v>GRILLO PELVIC SUPPORT AND SCREWS</v>
          </cell>
        </row>
        <row r="524">
          <cell r="A524" t="str">
            <v>ORM-303232</v>
          </cell>
          <cell r="B524">
            <v>303232</v>
          </cell>
          <cell r="C524" t="str">
            <v>GRILLO VERTICAL BAR AND CAP MEDIUM-LG</v>
          </cell>
          <cell r="D524" t="str">
            <v>GRILLO VERTICAL BAR AND CAP MEDIUM-LG</v>
          </cell>
        </row>
        <row r="525">
          <cell r="A525" t="str">
            <v>ORM-303233</v>
          </cell>
          <cell r="B525">
            <v>303233</v>
          </cell>
          <cell r="C525" t="str">
            <v>GRILLO FIXING LOCK 890 AND SCREWS - SMALL</v>
          </cell>
          <cell r="D525" t="str">
            <v>GRILLO FIXING LOCK 890 AND SCREWS - SMALL</v>
          </cell>
        </row>
        <row r="526">
          <cell r="A526" t="str">
            <v>ORM-303285</v>
          </cell>
          <cell r="B526">
            <v>303285</v>
          </cell>
          <cell r="C526" t="str">
            <v>GRILLO PAIR FORKS FOR MINI</v>
          </cell>
          <cell r="D526" t="str">
            <v>GRILLO PAIR FORKS FOR MINI</v>
          </cell>
        </row>
        <row r="527">
          <cell r="A527" t="str">
            <v>ORM-303289</v>
          </cell>
          <cell r="B527">
            <v>303289</v>
          </cell>
          <cell r="C527" t="str">
            <v>GRILLO JOINT FOR HEADREST BAR AND SCREWS</v>
          </cell>
          <cell r="D527" t="str">
            <v>GRILLO JOINT FOR HEADREST BAR AND SCREWS</v>
          </cell>
        </row>
        <row r="528">
          <cell r="A528" t="str">
            <v>ORM-303508</v>
          </cell>
          <cell r="B528">
            <v>303508</v>
          </cell>
          <cell r="C528" t="str">
            <v>GRILLO PAIR BLACK CAPS FOR DIRECT LOCKS</v>
          </cell>
          <cell r="D528" t="str">
            <v>GRILLO PAIR BLACK CAPS FOR DIRECT LOCKS</v>
          </cell>
        </row>
        <row r="529">
          <cell r="A529" t="str">
            <v>ORM-303573</v>
          </cell>
          <cell r="B529">
            <v>303573</v>
          </cell>
          <cell r="C529" t="str">
            <v>GRILLO PAIR OF BUMPERS FORKS - MEDIUM-LG</v>
          </cell>
          <cell r="D529" t="str">
            <v>GRILLO PAIR OF BUMPERS FORKS - MEDIUM-LG</v>
          </cell>
        </row>
        <row r="530">
          <cell r="A530" t="str">
            <v>ORM-303576</v>
          </cell>
          <cell r="B530">
            <v>303576</v>
          </cell>
          <cell r="C530" t="str">
            <v>GRILLO FIX BUSH SCREWS 890 - SMALL-MEDIUM-LG</v>
          </cell>
          <cell r="D530" t="str">
            <v>GRILLO FIX BUSH SCREWS 890 - SMALL-MEDIUM-LG</v>
          </cell>
        </row>
        <row r="531">
          <cell r="A531" t="str">
            <v>ORM-302284</v>
          </cell>
          <cell r="B531">
            <v>302284</v>
          </cell>
          <cell r="C531" t="str">
            <v>GRILLO HORIZONTAL BARS - MEDIUM-LG</v>
          </cell>
          <cell r="D531" t="str">
            <v>GRILLO HORIZONTAL BARS - MEDIUM-LG</v>
          </cell>
        </row>
        <row r="532">
          <cell r="A532" t="str">
            <v>ORM-302842</v>
          </cell>
          <cell r="B532">
            <v>302842</v>
          </cell>
          <cell r="C532" t="str">
            <v>GRILLO HORIZONTAL BARS - MINI</v>
          </cell>
          <cell r="D532" t="str">
            <v>GRILLO HORIZONTAL BARS - MINI</v>
          </cell>
        </row>
        <row r="533">
          <cell r="A533" t="str">
            <v>ORM-302404</v>
          </cell>
          <cell r="B533">
            <v>302404</v>
          </cell>
          <cell r="C533" t="str">
            <v>GRILLO HORIZONTAL BARS - SMALL</v>
          </cell>
          <cell r="D533" t="str">
            <v>GRILLO HORIZONTAL BARS - SMALL</v>
          </cell>
        </row>
        <row r="534">
          <cell r="A534" t="str">
            <v>ORM-102967</v>
          </cell>
          <cell r="B534">
            <v>102967</v>
          </cell>
          <cell r="C534" t="str">
            <v>GRILLO PEDAL PARKING BRAKES - MINI</v>
          </cell>
          <cell r="D534" t="str">
            <v>GRILLO PEDAL PARKING BRAKES - MINI</v>
          </cell>
        </row>
        <row r="535">
          <cell r="A535" t="str">
            <v>ORM-102994</v>
          </cell>
          <cell r="B535">
            <v>102994</v>
          </cell>
          <cell r="C535" t="str">
            <v>JUDITTA ANTI-TIPPING DEVICE B30</v>
          </cell>
          <cell r="D535" t="str">
            <v>JUDITTA ANTI-TIPPING DEVICE B30</v>
          </cell>
        </row>
        <row r="536">
          <cell r="A536" t="str">
            <v>ORM-160123</v>
          </cell>
          <cell r="B536">
            <v>160123</v>
          </cell>
          <cell r="C536" t="str">
            <v>JUDITTA 80 X 25 TUBE CAP</v>
          </cell>
          <cell r="D536" t="str">
            <v>JUDITTA 80 X 25 TUBE CAP</v>
          </cell>
        </row>
        <row r="537">
          <cell r="A537" t="str">
            <v>ORM-160215</v>
          </cell>
          <cell r="B537">
            <v>160215</v>
          </cell>
          <cell r="C537" t="str">
            <v>JUDITTA RIGHT WASHER LEGREST JUNCTION</v>
          </cell>
          <cell r="D537" t="str">
            <v>JUDITTA RIGHT WASHER LEGREST JUNCTION</v>
          </cell>
        </row>
        <row r="538">
          <cell r="A538" t="str">
            <v>ORM-160216</v>
          </cell>
          <cell r="B538">
            <v>160216</v>
          </cell>
          <cell r="C538" t="str">
            <v>JUDITTA LEFT WASHER LEGREST JUNCTION</v>
          </cell>
          <cell r="D538" t="str">
            <v>JUDITTA LEFT WASHER LEGREST JUNCTION</v>
          </cell>
        </row>
        <row r="539">
          <cell r="A539" t="str">
            <v>ORM-20761</v>
          </cell>
          <cell r="B539">
            <v>20761</v>
          </cell>
          <cell r="C539" t="str">
            <v>JUDITTA GAS SPRING SAFETY PIN</v>
          </cell>
          <cell r="D539" t="str">
            <v>JUDITTA GAS SPRING SAFETY PIN</v>
          </cell>
        </row>
        <row r="540">
          <cell r="A540" t="str">
            <v>ORM-285065</v>
          </cell>
          <cell r="B540">
            <v>285065</v>
          </cell>
          <cell r="C540" t="str">
            <v>JUDITTA RIGHT PLATE OF HAND BRAKE 16</v>
          </cell>
          <cell r="D540" t="str">
            <v>JUDITTA RIGHT PLATE OF HAND BRAKE 16</v>
          </cell>
        </row>
        <row r="541">
          <cell r="A541" t="str">
            <v>ORM-285066</v>
          </cell>
          <cell r="B541">
            <v>285066</v>
          </cell>
          <cell r="C541" t="str">
            <v>JUDITTA LEFT PLATE OF HAND BRAKE 16</v>
          </cell>
          <cell r="D541" t="str">
            <v>JUDITTA LEFT PLATE OF HAND BRAKE 16</v>
          </cell>
        </row>
        <row r="542">
          <cell r="A542" t="str">
            <v>ORM-301690</v>
          </cell>
          <cell r="B542">
            <v>301690</v>
          </cell>
          <cell r="C542" t="str">
            <v>JUDITTA CABLE FOR RECLINE BACKREST</v>
          </cell>
          <cell r="D542" t="str">
            <v>JUDITTA CABLE FOR RECLINE BACKREST</v>
          </cell>
        </row>
        <row r="543">
          <cell r="A543" t="str">
            <v>ORM-301693</v>
          </cell>
          <cell r="B543">
            <v>301693</v>
          </cell>
          <cell r="C543" t="str">
            <v xml:space="preserve">JUDITTA CABLE FOR TILTING </v>
          </cell>
          <cell r="D543" t="str">
            <v xml:space="preserve">JUDITTA CABLE FOR TILTING </v>
          </cell>
        </row>
        <row r="544">
          <cell r="A544" t="str">
            <v>ORM-301710</v>
          </cell>
          <cell r="B544">
            <v>301710</v>
          </cell>
          <cell r="C544" t="str">
            <v>JUDITTA FOOTREST RECLINING CABLE</v>
          </cell>
          <cell r="D544" t="str">
            <v>JUDITTA FOOTREST RECLINING CABLE</v>
          </cell>
        </row>
        <row r="545">
          <cell r="A545" t="str">
            <v>ORM-301712</v>
          </cell>
          <cell r="B545">
            <v>301712</v>
          </cell>
          <cell r="C545" t="str">
            <v>JUDITTA LEFT FOOTREST RECLINING MECHANISMALL</v>
          </cell>
          <cell r="D545" t="str">
            <v>JUDITTA LEFT FOOTREST RECLINING MECHANISMALL</v>
          </cell>
        </row>
        <row r="546">
          <cell r="A546" t="str">
            <v>ORM-302457</v>
          </cell>
          <cell r="B546">
            <v>302457</v>
          </cell>
          <cell r="C546" t="str">
            <v>JUDITTA RIGHT LEGREST 40 - 16IN</v>
          </cell>
          <cell r="D546" t="str">
            <v>JUDITTA RIGHT LEGREST 40 - 16IN</v>
          </cell>
        </row>
        <row r="547">
          <cell r="A547" t="str">
            <v>ORM-302482</v>
          </cell>
          <cell r="B547">
            <v>302482</v>
          </cell>
          <cell r="C547" t="str">
            <v>JUDITTA GAS SPRING ADJUSTING PIN</v>
          </cell>
          <cell r="D547" t="str">
            <v>JUDITTA GAS SPRING ADJUSTING PIN</v>
          </cell>
        </row>
        <row r="548">
          <cell r="A548" t="str">
            <v>ORM-302521</v>
          </cell>
          <cell r="B548">
            <v>302521</v>
          </cell>
          <cell r="C548" t="str">
            <v>JUDITTA LEFT LEGREST 40 - 16IN</v>
          </cell>
          <cell r="D548" t="str">
            <v>JUDITTA LEFT LEGREST 40 - 16IN</v>
          </cell>
        </row>
        <row r="549">
          <cell r="A549" t="str">
            <v>ORM-302530N</v>
          </cell>
          <cell r="B549" t="str">
            <v>302530N</v>
          </cell>
          <cell r="C549" t="str">
            <v>JUDITTA LEFT SIDE ARM SUPPORT BLACK 40 45 50</v>
          </cell>
          <cell r="D549" t="str">
            <v>JUDITTA LEFT SIDE ARM SUPPORT BLACK 40 45 50</v>
          </cell>
        </row>
        <row r="550">
          <cell r="A550" t="str">
            <v>ORM-302550</v>
          </cell>
          <cell r="B550">
            <v>302550</v>
          </cell>
          <cell r="C550" t="str">
            <v>JUDITTA COMPLETE PUSH HANDLE 40 - 16IN</v>
          </cell>
          <cell r="D550" t="str">
            <v>JUDITTA COMPLETE PUSH HANDLE 40 - 16IN</v>
          </cell>
        </row>
        <row r="551">
          <cell r="A551" t="str">
            <v>ORM-302551</v>
          </cell>
          <cell r="B551">
            <v>302551</v>
          </cell>
          <cell r="C551" t="str">
            <v>JUDITTA COMPLETE PUSH HANDLE 45 - 18IN</v>
          </cell>
          <cell r="D551" t="str">
            <v>JUDITTA COMPLETE PUSH HANDLE 45 - 18IN</v>
          </cell>
        </row>
        <row r="552">
          <cell r="A552" t="str">
            <v>ORM-302552</v>
          </cell>
          <cell r="B552">
            <v>302552</v>
          </cell>
          <cell r="C552" t="str">
            <v>JUDITTA COMPLETE PUSH HANDLE 50 - 20IN</v>
          </cell>
          <cell r="D552" t="str">
            <v>JUDITTA COMPLETE PUSH HANDLE 50 - 20IN</v>
          </cell>
        </row>
        <row r="553">
          <cell r="A553" t="str">
            <v>ORM-302553</v>
          </cell>
          <cell r="B553">
            <v>302553</v>
          </cell>
          <cell r="C553" t="str">
            <v>JUDITTA PAIR OF PUSH HANDLE JOINTS W/ RIVET 40 45</v>
          </cell>
          <cell r="D553" t="str">
            <v>JUDITTA PAIR OF PUSH HANDLE JOINTS W/ RIVET 40 45</v>
          </cell>
        </row>
        <row r="554">
          <cell r="A554" t="str">
            <v>ORM-302558</v>
          </cell>
          <cell r="B554">
            <v>302558</v>
          </cell>
          <cell r="C554" t="str">
            <v>JUDITTA COMPLETE LEFT ARM SUPPORT FRAME 40 45 50</v>
          </cell>
          <cell r="D554" t="str">
            <v>JUDITTA COMPLETE LEFT ARM SUPPORT FRAME 40 45 50</v>
          </cell>
        </row>
        <row r="555">
          <cell r="A555" t="str">
            <v>ORM-302559</v>
          </cell>
          <cell r="B555">
            <v>302559</v>
          </cell>
          <cell r="C555" t="str">
            <v>JUDITTA COMPLETE RIGHT ARM SUPPORT FRAME 40 45 50</v>
          </cell>
          <cell r="D555" t="str">
            <v>JUDITTA COMPLETE RIGHT ARM SUPPORT FRAME 40 45 50</v>
          </cell>
        </row>
        <row r="556">
          <cell r="A556" t="str">
            <v>ORM-302562</v>
          </cell>
          <cell r="B556">
            <v>302562</v>
          </cell>
          <cell r="C556" t="str">
            <v>JUDITTA ARM LOCKING LEVER KIT</v>
          </cell>
          <cell r="D556" t="str">
            <v>JUDITTA ARM LOCKING LEVER KIT</v>
          </cell>
        </row>
        <row r="557">
          <cell r="A557" t="str">
            <v>ORM-302570</v>
          </cell>
          <cell r="B557">
            <v>302570</v>
          </cell>
          <cell r="C557" t="str">
            <v>JUDITTA GAS SPRING SLIDING FORK</v>
          </cell>
          <cell r="D557" t="str">
            <v>JUDITTA GAS SPRING SLIDING FORK</v>
          </cell>
        </row>
        <row r="558">
          <cell r="A558" t="str">
            <v>ORM-302573</v>
          </cell>
          <cell r="B558">
            <v>302573</v>
          </cell>
          <cell r="C558" t="str">
            <v>JUDITTA KNOB AND LEVER FOR LEGREST GAS SPRING</v>
          </cell>
          <cell r="D558" t="str">
            <v>JUDITTA KNOB AND LEVER FOR LEGREST GAS SPRING</v>
          </cell>
        </row>
        <row r="559">
          <cell r="A559" t="str">
            <v>ORM-302576</v>
          </cell>
          <cell r="B559">
            <v>302576</v>
          </cell>
          <cell r="C559" t="str">
            <v>JUDITTA CALFPAD AND FRAME 45 - 18IN</v>
          </cell>
          <cell r="D559" t="str">
            <v>JUDITTA CALFPAD AND FRAME 45 - 18IN</v>
          </cell>
        </row>
        <row r="560">
          <cell r="A560" t="str">
            <v>ORM-302577</v>
          </cell>
          <cell r="B560">
            <v>302577</v>
          </cell>
          <cell r="C560" t="str">
            <v>JUDITTA CALFPAD AND FRAME 50 - 20IN</v>
          </cell>
          <cell r="D560" t="str">
            <v>JUDITTA CALFPAD AND FRAME 50 - 20IN</v>
          </cell>
        </row>
        <row r="561">
          <cell r="A561" t="str">
            <v>ORM-302579</v>
          </cell>
          <cell r="B561">
            <v>302579</v>
          </cell>
          <cell r="C561" t="str">
            <v>JUDITTA CALFPAD W/ SCREWS 40 - 16IN</v>
          </cell>
          <cell r="D561" t="str">
            <v>JUDITTA CALFPAD W/ SCREWS 40 - 16IN</v>
          </cell>
        </row>
        <row r="562">
          <cell r="A562" t="str">
            <v>ORM-302580</v>
          </cell>
          <cell r="B562">
            <v>302580</v>
          </cell>
          <cell r="C562" t="str">
            <v>JUDITTA CALFPAD W/ SCREWS 45 - 18IN</v>
          </cell>
          <cell r="D562" t="str">
            <v>JUDITTA CALFPAD W/ SCREWS 45 - 18IN</v>
          </cell>
        </row>
        <row r="563">
          <cell r="A563" t="str">
            <v>ORM-302581</v>
          </cell>
          <cell r="B563">
            <v>302581</v>
          </cell>
          <cell r="C563" t="str">
            <v>JUDITTA CALFPAD W/ SCREWS 50 - 20IN</v>
          </cell>
          <cell r="D563" t="str">
            <v>JUDITTA CALFPAD W/ SCREWS 50 - 20IN</v>
          </cell>
        </row>
        <row r="564">
          <cell r="A564" t="str">
            <v>ORM-302584</v>
          </cell>
          <cell r="B564">
            <v>302584</v>
          </cell>
          <cell r="C564" t="str">
            <v>JUDITTA LEFT FOOTREST VERTICAL BAR 45 - 18IN</v>
          </cell>
          <cell r="D564" t="str">
            <v>JUDITTA LEFT FOOTREST VERTICAL BAR 45 - 18IN</v>
          </cell>
        </row>
        <row r="565">
          <cell r="A565" t="str">
            <v>ORM-302597</v>
          </cell>
          <cell r="B565">
            <v>302597</v>
          </cell>
          <cell r="C565" t="str">
            <v>JUDITTA B30 WHEEL HUBS</v>
          </cell>
          <cell r="D565" t="str">
            <v>JUDITTA B30 WHEEL HUBS</v>
          </cell>
        </row>
        <row r="566">
          <cell r="A566" t="str">
            <v>ORM-302602</v>
          </cell>
          <cell r="B566">
            <v>302602</v>
          </cell>
          <cell r="C566" t="str">
            <v>JUDITTA PAIR OF QUICK RELEASE PINS</v>
          </cell>
          <cell r="D566" t="str">
            <v>JUDITTA PAIR OF QUICK RELEASE PINS</v>
          </cell>
        </row>
        <row r="567">
          <cell r="A567" t="str">
            <v>ORM-302621</v>
          </cell>
          <cell r="B567">
            <v>302621</v>
          </cell>
          <cell r="C567" t="str">
            <v>JUDITTA PAIR OF QUICK RELEASE BUSHINGS W/ NUTS</v>
          </cell>
          <cell r="D567" t="str">
            <v>JUDITTA PAIR OF QUICK RELEASE BUSHINGS W/ NUTS</v>
          </cell>
        </row>
        <row r="568">
          <cell r="A568" t="str">
            <v>ORM-302675</v>
          </cell>
          <cell r="B568">
            <v>302675</v>
          </cell>
          <cell r="C568" t="str">
            <v>JUDITTA COMPLETE RGT-LEFT LOCK TRAY</v>
          </cell>
          <cell r="D568" t="str">
            <v>JUDITTA COMPLETE RGT-LEFT LOCK TRAY</v>
          </cell>
        </row>
        <row r="569">
          <cell r="A569" t="str">
            <v>ORM-302850</v>
          </cell>
          <cell r="B569">
            <v>302850</v>
          </cell>
          <cell r="C569" t="str">
            <v>JUDITTA PAIR OF BUCKLES OF 45 PELVIC HARNESS</v>
          </cell>
          <cell r="D569" t="str">
            <v>JUDITTA PAIR OF BUCKLES OF 45 PELVIC HARNESS</v>
          </cell>
        </row>
        <row r="570">
          <cell r="A570" t="str">
            <v>ORM-303047</v>
          </cell>
          <cell r="B570">
            <v>303047</v>
          </cell>
          <cell r="C570" t="str">
            <v>JUDITTA COMPLETE HEADREST SLIDING LEVER</v>
          </cell>
          <cell r="D570" t="str">
            <v>JUDITTA COMPLETE HEADREST SLIDING LEVER</v>
          </cell>
        </row>
        <row r="571">
          <cell r="A571" t="str">
            <v>ORM-303162</v>
          </cell>
          <cell r="B571">
            <v>303162</v>
          </cell>
          <cell r="C571" t="str">
            <v>JUDITTA BRAKE FRAME W/ PLATES AND SCREWS 40 - 16IN</v>
          </cell>
          <cell r="D571" t="str">
            <v>JUDITTA BRAKE FRAME W/ PLATES AND SCREWS 40 - 16IN</v>
          </cell>
        </row>
        <row r="572">
          <cell r="A572" t="str">
            <v>ORM-303163</v>
          </cell>
          <cell r="B572">
            <v>303163</v>
          </cell>
          <cell r="C572" t="str">
            <v>JUDITTA BRAKE FRAME W/ PLATES AND SCREWS 45 - 18IN</v>
          </cell>
          <cell r="D572" t="str">
            <v>JUDITTA BRAKE FRAME W/ PLATES AND SCREWS 45 - 18IN</v>
          </cell>
        </row>
        <row r="573">
          <cell r="A573" t="str">
            <v>ORM-303164</v>
          </cell>
          <cell r="B573">
            <v>303164</v>
          </cell>
          <cell r="C573" t="str">
            <v>JUDITTA BRAKE FRAME W/ PLATES AND SCREWS 50 - 20IN</v>
          </cell>
          <cell r="D573" t="str">
            <v>JUDITTA BRAKE FRAME W/ PLATES AND SCREWS 50 - 20IN</v>
          </cell>
        </row>
        <row r="574">
          <cell r="A574" t="str">
            <v>ORM-303257</v>
          </cell>
          <cell r="B574">
            <v>303257</v>
          </cell>
          <cell r="C574" t="str">
            <v>JUDITTA HEADREST KNOB JOINT SCREW</v>
          </cell>
          <cell r="D574" t="str">
            <v>JUDITTA HEADREST KNOB JOINT SCREW</v>
          </cell>
        </row>
        <row r="575">
          <cell r="A575" t="str">
            <v>ORM-303259</v>
          </cell>
          <cell r="B575">
            <v>303259</v>
          </cell>
          <cell r="C575" t="str">
            <v>JUDITTA HEADREST JOINT ATTACK W/ LEVER</v>
          </cell>
          <cell r="D575" t="str">
            <v>JUDITTA HEADREST JOINT ATTACK W/ LEVER</v>
          </cell>
        </row>
        <row r="576">
          <cell r="A576" t="str">
            <v>ORM-303260</v>
          </cell>
          <cell r="B576">
            <v>303260</v>
          </cell>
          <cell r="C576" t="str">
            <v>JUDITTA HEADREST SLIDING LEVER</v>
          </cell>
          <cell r="D576" t="str">
            <v>JUDITTA HEADREST SLIDING LEVER</v>
          </cell>
        </row>
        <row r="577">
          <cell r="A577" t="str">
            <v>ORM-303291</v>
          </cell>
          <cell r="B577">
            <v>303291</v>
          </cell>
          <cell r="C577" t="str">
            <v>JUDITTA PAIR OF ANTI-TIP FRAMES W/ WHEELS</v>
          </cell>
          <cell r="D577" t="str">
            <v>JUDITTA PAIR OF ANTI-TIP FRAMES W/ WHEELS</v>
          </cell>
        </row>
        <row r="578">
          <cell r="A578" t="str">
            <v>ORM-301708</v>
          </cell>
          <cell r="B578">
            <v>301708</v>
          </cell>
          <cell r="C578" t="str">
            <v>JUDITTA REAR WHEELS - OLD STYLE</v>
          </cell>
          <cell r="D578" t="str">
            <v>JUDITTA REAR WHEELS - OLD STYLE</v>
          </cell>
        </row>
        <row r="579">
          <cell r="A579" t="str">
            <v>ORM-301894</v>
          </cell>
          <cell r="B579">
            <v>301894</v>
          </cell>
          <cell r="C579" t="str">
            <v xml:space="preserve">JUDITTA KNOBS M8 X 30 </v>
          </cell>
          <cell r="D579" t="str">
            <v xml:space="preserve">JUDITTA KNOBS M8 X 30 </v>
          </cell>
        </row>
        <row r="580">
          <cell r="A580" t="str">
            <v>ORM-301932</v>
          </cell>
          <cell r="B580">
            <v>301932</v>
          </cell>
          <cell r="C580" t="str">
            <v>JUDITTA KIT OF ADJUST. KNOBS - HEADREST OLD STYLE</v>
          </cell>
          <cell r="D580" t="str">
            <v>JUDITTA KIT OF ADJUST. KNOBS - HEADREST OLD STYLE</v>
          </cell>
        </row>
        <row r="581">
          <cell r="A581" t="str">
            <v>ORM-303343</v>
          </cell>
          <cell r="B581">
            <v>303343</v>
          </cell>
          <cell r="C581" t="str">
            <v>JUDITTA FRONT WHEELS OLD STYLE</v>
          </cell>
          <cell r="D581" t="str">
            <v>JUDITTA FRONT WHEELS OLD STYLE</v>
          </cell>
        </row>
        <row r="582">
          <cell r="A582" t="str">
            <v>ORM-301921</v>
          </cell>
          <cell r="B582">
            <v>301921</v>
          </cell>
          <cell r="C582" t="str">
            <v>MINI STDY PAIR OF FRONT WHEELS WITHOUT BRAKES</v>
          </cell>
          <cell r="D582" t="str">
            <v>MINI STDY PAIR OF FRONT WHEELS WITHOUT BRAKES</v>
          </cell>
        </row>
        <row r="583">
          <cell r="A583" t="str">
            <v>ORM-301922</v>
          </cell>
          <cell r="B583">
            <v>301922</v>
          </cell>
          <cell r="C583" t="str">
            <v>MINI STDY PAIR OF REAR WHEELS WITH BRAKES</v>
          </cell>
          <cell r="D583" t="str">
            <v>MINI STDY PAIR OF REAR WHEELS WITH BRAKES</v>
          </cell>
        </row>
        <row r="584">
          <cell r="A584" t="str">
            <v>ORM-302799</v>
          </cell>
          <cell r="B584">
            <v>302799</v>
          </cell>
          <cell r="C584" t="str">
            <v>MINI STDY PAIR OF SIDE SUPPORTS PLATES MINI1-2-3</v>
          </cell>
          <cell r="D584" t="str">
            <v>MINI STDY PAIR OF SIDE SUPPORTS PLATES MINI1-2-3</v>
          </cell>
        </row>
        <row r="585">
          <cell r="A585" t="str">
            <v>ORM-302800</v>
          </cell>
          <cell r="B585">
            <v>302800</v>
          </cell>
          <cell r="C585" t="str">
            <v>MINI STDY PAIR OF D40 HOLE M8 KNOBS W/PLASTIC BUSH</v>
          </cell>
          <cell r="D585" t="str">
            <v>MINI STDY PAIR OF D40 HOLE M8 KNOBS W/PLASTIC BUSH</v>
          </cell>
        </row>
        <row r="586">
          <cell r="A586" t="str">
            <v>ORM-106673</v>
          </cell>
          <cell r="B586">
            <v>106673</v>
          </cell>
          <cell r="C586" t="str">
            <v>MINI STDY STANDY MEDIUM</v>
          </cell>
          <cell r="D586" t="str">
            <v>MINI STDY STANDY MEDIUM</v>
          </cell>
        </row>
        <row r="587">
          <cell r="A587" t="str">
            <v>ORM-106672</v>
          </cell>
          <cell r="B587">
            <v>106672</v>
          </cell>
          <cell r="C587" t="str">
            <v>MINI STDY STANDY SMALL</v>
          </cell>
          <cell r="D587" t="str">
            <v>MINI STDY STANDY SMALL</v>
          </cell>
        </row>
        <row r="588">
          <cell r="A588" t="str">
            <v>ORM-14073</v>
          </cell>
          <cell r="B588">
            <v>14073</v>
          </cell>
          <cell r="C588" t="str">
            <v>BUG M8 X 16 BLACK KNOB 1/2</v>
          </cell>
          <cell r="D588" t="str">
            <v>BUG M8 X 16 BLACK KNOB 1/2</v>
          </cell>
        </row>
        <row r="589">
          <cell r="A589" t="str">
            <v>ORM-16301</v>
          </cell>
          <cell r="B589">
            <v>16301</v>
          </cell>
          <cell r="C589" t="str">
            <v>BUG BLACK BOLT COVER</v>
          </cell>
          <cell r="D589" t="str">
            <v>BUG BLACK BOLT COVER</v>
          </cell>
        </row>
        <row r="590">
          <cell r="A590" t="str">
            <v>ORM-16589</v>
          </cell>
          <cell r="B590">
            <v>16589</v>
          </cell>
          <cell r="C590" t="str">
            <v>BUG RED BUTTON FOR D16 JOINT</v>
          </cell>
          <cell r="D590" t="str">
            <v>BUG RED BUTTON FOR D16 JOINT</v>
          </cell>
        </row>
        <row r="591">
          <cell r="A591" t="str">
            <v>ORM-171128</v>
          </cell>
          <cell r="B591">
            <v>171128</v>
          </cell>
          <cell r="C591" t="str">
            <v>BUG BLACK SIDE COVER OF 838-852-863 - SMALL</v>
          </cell>
          <cell r="D591" t="str">
            <v>BUG BLACK SIDE COVER OF 838-852-863 - SMALL</v>
          </cell>
        </row>
        <row r="592">
          <cell r="A592" t="str">
            <v>ORM-171158</v>
          </cell>
          <cell r="B592">
            <v>171158</v>
          </cell>
          <cell r="C592" t="str">
            <v>BUG BLACK SIDE COVERS OF 868 - SMALL</v>
          </cell>
          <cell r="D592" t="str">
            <v>BUG BLACK SIDE COVERS OF 868 - SMALL</v>
          </cell>
        </row>
        <row r="593">
          <cell r="A593" t="str">
            <v>ORM-171159</v>
          </cell>
          <cell r="B593">
            <v>171159</v>
          </cell>
          <cell r="C593" t="str">
            <v>BUG BLACK SIDE COVERS OF 868 - MEDIUM</v>
          </cell>
          <cell r="D593" t="str">
            <v>BUG BLACK SIDE COVERS OF 868 - MEDIUM</v>
          </cell>
        </row>
        <row r="594">
          <cell r="A594" t="str">
            <v>ORM-171699</v>
          </cell>
          <cell r="B594">
            <v>171699</v>
          </cell>
          <cell r="C594" t="str">
            <v>BUG LIGHT GREY PINK CENTRAL PAD - SMALL</v>
          </cell>
          <cell r="D594" t="str">
            <v>BUG LIGHT GREY PINK CENTRAL PAD - SMALL</v>
          </cell>
        </row>
        <row r="595">
          <cell r="A595" t="str">
            <v>ORM-171700</v>
          </cell>
          <cell r="B595">
            <v>171700</v>
          </cell>
          <cell r="C595" t="str">
            <v>BUG LIGHT GREY GREEN CENTRAL PAD - SMALL</v>
          </cell>
          <cell r="D595" t="str">
            <v>BUG LIGHT GREY GREEN CENTRAL PAD - SMALL</v>
          </cell>
        </row>
        <row r="596">
          <cell r="A596" t="str">
            <v>ORM-171701</v>
          </cell>
          <cell r="B596">
            <v>171701</v>
          </cell>
          <cell r="C596" t="str">
            <v>BUG DARK GREY PINK CENTRAL PAD - SMALL</v>
          </cell>
          <cell r="D596" t="str">
            <v>BUG DARK GREY PINK CENTRAL PAD - SMALL</v>
          </cell>
        </row>
        <row r="597">
          <cell r="A597" t="str">
            <v>ORM-171702</v>
          </cell>
          <cell r="B597">
            <v>171702</v>
          </cell>
          <cell r="C597" t="str">
            <v>BUG DARK GREY GREEN CENTRAL PAD - SMALL</v>
          </cell>
          <cell r="D597" t="str">
            <v>BUG DARK GREY GREEN CENTRAL PAD - SMALL</v>
          </cell>
        </row>
        <row r="598">
          <cell r="A598" t="str">
            <v>ORM-171703</v>
          </cell>
          <cell r="B598">
            <v>171703</v>
          </cell>
          <cell r="C598" t="str">
            <v>BUG LIGHT GREY PINK CENTRAL PAD - MEDIUM</v>
          </cell>
          <cell r="D598" t="str">
            <v>BUG LIGHT GREY PINK CENTRAL PAD - MEDIUM</v>
          </cell>
        </row>
        <row r="599">
          <cell r="A599" t="str">
            <v>ORM-171704</v>
          </cell>
          <cell r="B599">
            <v>171704</v>
          </cell>
          <cell r="C599" t="str">
            <v>BUG LIGHT GREY GREEN CENTRAL PAD - MEDIUM</v>
          </cell>
          <cell r="D599" t="str">
            <v>BUG LIGHT GREY GREEN CENTRAL PAD - MEDIUM</v>
          </cell>
        </row>
        <row r="600">
          <cell r="A600" t="str">
            <v>ORM-171705</v>
          </cell>
          <cell r="B600">
            <v>171705</v>
          </cell>
          <cell r="C600" t="str">
            <v>BUG DARK GREY PINK CENTRAL PAD - MEDIUM</v>
          </cell>
          <cell r="D600" t="str">
            <v>BUG DARK GREY PINK CENTRAL PAD - MEDIUM</v>
          </cell>
        </row>
        <row r="601">
          <cell r="A601" t="str">
            <v>ORM-171706</v>
          </cell>
          <cell r="B601">
            <v>171706</v>
          </cell>
          <cell r="C601" t="str">
            <v>BUG DARK GREY GREEN CENTRAL PAD - MEDIUM</v>
          </cell>
          <cell r="D601" t="str">
            <v>BUG DARK GREY GREEN CENTRAL PAD - MEDIUM</v>
          </cell>
        </row>
        <row r="602">
          <cell r="A602" t="str">
            <v>ORM-300622</v>
          </cell>
          <cell r="B602">
            <v>300622</v>
          </cell>
          <cell r="C602" t="str">
            <v>BUG COMPLETE GAS SPRING 856 1-2 NEW BUG</v>
          </cell>
          <cell r="D602" t="str">
            <v>BUG COMPLETE GAS SPRING 856 1-2 NEW BUG</v>
          </cell>
        </row>
        <row r="603">
          <cell r="A603" t="str">
            <v>ORM-300623</v>
          </cell>
          <cell r="B603">
            <v>300623</v>
          </cell>
          <cell r="C603" t="str">
            <v>BUG COMPLETE GAS SPRING 856 3-4 NEW BUG</v>
          </cell>
          <cell r="D603" t="str">
            <v>BUG COMPLETE GAS SPRING 856 3-4 NEW BUG</v>
          </cell>
        </row>
        <row r="604">
          <cell r="A604" t="str">
            <v>ORM-301339</v>
          </cell>
          <cell r="B604">
            <v>301339</v>
          </cell>
          <cell r="C604" t="str">
            <v>BUG COMPLETE VERTICAL BAR LEGREST 3-4</v>
          </cell>
          <cell r="D604" t="str">
            <v>BUG COMPLETE VERTICAL BAR LEGREST 3-4</v>
          </cell>
        </row>
        <row r="605">
          <cell r="A605" t="str">
            <v>ORM-301351</v>
          </cell>
          <cell r="B605">
            <v>301351</v>
          </cell>
          <cell r="C605" t="str">
            <v>BUG LOWER SEAT FOR BUG - SMALL</v>
          </cell>
          <cell r="D605" t="str">
            <v>BUG LOWER SEAT FOR BUG - SMALL</v>
          </cell>
        </row>
        <row r="606">
          <cell r="A606" t="str">
            <v>ORM-301363</v>
          </cell>
          <cell r="B606">
            <v>301363</v>
          </cell>
          <cell r="C606" t="str">
            <v>BUG BACKREST GAS SPRING W/ SCREWS NB 1-2</v>
          </cell>
          <cell r="D606" t="str">
            <v>BUG BACKREST GAS SPRING W/ SCREWS NB 1-2</v>
          </cell>
        </row>
        <row r="607">
          <cell r="A607" t="str">
            <v>ORM-301364</v>
          </cell>
          <cell r="B607">
            <v>301364</v>
          </cell>
          <cell r="C607" t="str">
            <v>BUG BACKREST GAS SPRING W/ SCREWS 3-4</v>
          </cell>
          <cell r="D607" t="str">
            <v>BUG BACKREST GAS SPRING W/ SCREWS 3-4</v>
          </cell>
        </row>
        <row r="608">
          <cell r="A608" t="str">
            <v>ORM-301367</v>
          </cell>
          <cell r="B608">
            <v>301367</v>
          </cell>
          <cell r="C608" t="str">
            <v>BUG FIXING PART FOR SEAT</v>
          </cell>
          <cell r="D608" t="str">
            <v>BUG FIXING PART FOR SEAT</v>
          </cell>
        </row>
        <row r="609">
          <cell r="A609" t="str">
            <v>ORM-301435</v>
          </cell>
          <cell r="B609">
            <v>301435</v>
          </cell>
          <cell r="C609" t="str">
            <v>BUG COMPLETE FOOTREST - SMALL</v>
          </cell>
          <cell r="D609" t="str">
            <v>BUG COMPLETE FOOTREST - SMALL</v>
          </cell>
        </row>
        <row r="610">
          <cell r="A610" t="str">
            <v>ORM-301457</v>
          </cell>
          <cell r="B610">
            <v>301457</v>
          </cell>
          <cell r="C610" t="str">
            <v>BUG SET OF SCREWS TO FIX 852</v>
          </cell>
          <cell r="D610" t="str">
            <v>BUG SET OF SCREWS TO FIX 852</v>
          </cell>
        </row>
        <row r="611">
          <cell r="A611" t="str">
            <v>ORM-301458</v>
          </cell>
          <cell r="B611">
            <v>301458</v>
          </cell>
          <cell r="C611" t="str">
            <v>BUG SET OF SCREWS TO FIX 863</v>
          </cell>
          <cell r="D611" t="str">
            <v>BUG SET OF SCREWS TO FIX 863</v>
          </cell>
        </row>
        <row r="612">
          <cell r="A612" t="str">
            <v>ORM-301589</v>
          </cell>
          <cell r="B612">
            <v>301589</v>
          </cell>
          <cell r="C612" t="str">
            <v>BUG BACKREST GAS SPRING W/ SCREWS NB 1-2</v>
          </cell>
          <cell r="D612" t="str">
            <v>BUG BACKREST GAS SPRING W/ SCREWS NB 1-2</v>
          </cell>
        </row>
        <row r="613">
          <cell r="A613" t="str">
            <v>ORM-301601</v>
          </cell>
          <cell r="B613">
            <v>301601</v>
          </cell>
          <cell r="C613" t="str">
            <v>BUG COMPLETE FOOTREST - MEDIUM</v>
          </cell>
          <cell r="D613" t="str">
            <v>BUG COMPLETE FOOTREST - MEDIUM</v>
          </cell>
        </row>
        <row r="614">
          <cell r="A614" t="str">
            <v>ORM-301892</v>
          </cell>
          <cell r="B614">
            <v>301892</v>
          </cell>
          <cell r="C614" t="str">
            <v>BUG PAIR OF M10 X 1 SPRING LOCKING MECHANISMALL</v>
          </cell>
          <cell r="D614" t="str">
            <v>BUG PAIR OF M10 X 1 SPRING LOCKING MECHANISMALL</v>
          </cell>
        </row>
        <row r="615">
          <cell r="A615" t="str">
            <v>ORM-301972</v>
          </cell>
          <cell r="B615">
            <v>301972</v>
          </cell>
          <cell r="C615" t="str">
            <v>BUG PAIR OF LEGREST PVC JOINTS - SMALL</v>
          </cell>
          <cell r="D615" t="str">
            <v>BUG PAIR OF LEGREST PVC JOINTS - SMALL</v>
          </cell>
        </row>
        <row r="616">
          <cell r="A616" t="str">
            <v>ORM-301974</v>
          </cell>
          <cell r="B616">
            <v>301974</v>
          </cell>
          <cell r="C616" t="str">
            <v>BUG PAIR OF LEGREST PVC JOINTS - MEDIUM</v>
          </cell>
          <cell r="D616" t="str">
            <v>BUG PAIR OF LEGREST PVC JOINTS - MEDIUM</v>
          </cell>
        </row>
        <row r="617">
          <cell r="A617" t="str">
            <v>ORM-301977N</v>
          </cell>
          <cell r="B617" t="str">
            <v>301977N</v>
          </cell>
          <cell r="C617" t="str">
            <v>BUG COMPLETE FRAME OF SHOCK ABSORBER SMALL BLACK</v>
          </cell>
          <cell r="D617" t="str">
            <v>BUG COMPLETE FRAME OF SHOCK ABSORBER SMALL BLACK</v>
          </cell>
        </row>
        <row r="618">
          <cell r="A618" t="str">
            <v>ORM-301991</v>
          </cell>
          <cell r="B618">
            <v>301991</v>
          </cell>
          <cell r="C618" t="str">
            <v>BUG PAIR OF FRONT WHEEL SUPPORTS - SMALL-MEDIUM</v>
          </cell>
          <cell r="D618" t="str">
            <v>BUG PAIR OF FRONT WHEEL SUPPORTS - SMALL-MEDIUM</v>
          </cell>
        </row>
        <row r="619">
          <cell r="A619" t="str">
            <v>ORM-302015</v>
          </cell>
          <cell r="B619">
            <v>302015</v>
          </cell>
          <cell r="C619" t="str">
            <v>BUG PAIR OF WHEELS 856</v>
          </cell>
          <cell r="D619" t="str">
            <v>BUG PAIR OF WHEELS 856</v>
          </cell>
        </row>
        <row r="620">
          <cell r="A620" t="str">
            <v>ORM-302016</v>
          </cell>
          <cell r="B620">
            <v>302016</v>
          </cell>
          <cell r="C620" t="str">
            <v>BUG PAIR OF SUPPORT PLATES W/ SCREWS 838-868 - SMALL</v>
          </cell>
          <cell r="D620" t="str">
            <v>BUG PAIR OF SUPPORT PLATES W/ SCREWS 838-868 - SMALL</v>
          </cell>
        </row>
        <row r="621">
          <cell r="A621" t="str">
            <v>ORM-302017</v>
          </cell>
          <cell r="B621">
            <v>302017</v>
          </cell>
          <cell r="C621" t="str">
            <v>BUG PAIR OF SIDE PLATES W/ STRAPS 868 - SMALL</v>
          </cell>
          <cell r="D621" t="str">
            <v>BUG PAIR OF SIDE PLATES W/ STRAPS 868 - SMALL</v>
          </cell>
        </row>
        <row r="622">
          <cell r="A622" t="str">
            <v>ORM-302018</v>
          </cell>
          <cell r="B622">
            <v>302018</v>
          </cell>
          <cell r="C622" t="str">
            <v>BUG PAIR OF SIDE PLATES W/ STRAPS 838-868 - MEDIUM</v>
          </cell>
          <cell r="D622" t="str">
            <v>BUG PAIR OF SIDE PLATES W/ STRAPS 838-868 - MEDIUM</v>
          </cell>
        </row>
        <row r="623">
          <cell r="A623" t="str">
            <v>ORM-302019</v>
          </cell>
          <cell r="B623">
            <v>302019</v>
          </cell>
          <cell r="C623" t="str">
            <v>BUG PAIR OF SIDE PLATES W/ STRAPS 868 - MEDIUM</v>
          </cell>
          <cell r="D623" t="str">
            <v>BUG PAIR OF SIDE PLATES W/ STRAPS 868 - MEDIUM</v>
          </cell>
        </row>
        <row r="624">
          <cell r="A624" t="str">
            <v>ORM-302020</v>
          </cell>
          <cell r="B624">
            <v>302020</v>
          </cell>
          <cell r="C624" t="str">
            <v>BUG PAIR OF SIDE PLATES W/ SCREWS 838-852-863 - SMALL</v>
          </cell>
          <cell r="D624" t="str">
            <v>BUG PAIR OF SIDE PLATES W/ SCREWS 838-852-863 - SMALL</v>
          </cell>
        </row>
        <row r="625">
          <cell r="A625" t="str">
            <v>ORM-302021</v>
          </cell>
          <cell r="B625">
            <v>302021</v>
          </cell>
          <cell r="C625" t="str">
            <v>BUG PAIR OF SIDE PLATES W/ SCREWS 838-852-863 - MEDIUM</v>
          </cell>
          <cell r="D625" t="str">
            <v>BUG PAIR OF SIDE PLATES W/ SCREWS 838-852-863 - MEDIUM</v>
          </cell>
        </row>
        <row r="626">
          <cell r="A626" t="str">
            <v>ORM-302022</v>
          </cell>
          <cell r="B626">
            <v>302022</v>
          </cell>
          <cell r="C626" t="str">
            <v>BUG PAIR OF SIDE PLATES W/ SCREWS 852-863 - SMALL</v>
          </cell>
          <cell r="D626" t="str">
            <v>BUG PAIR OF SIDE PLATES W/ SCREWS 852-863 - SMALL</v>
          </cell>
        </row>
        <row r="627">
          <cell r="A627" t="str">
            <v>ORM-302043</v>
          </cell>
          <cell r="B627">
            <v>302043</v>
          </cell>
          <cell r="C627" t="str">
            <v>BUG COMPLETE RIGHT/LEFT SIDES OF SEAT - SMALL</v>
          </cell>
          <cell r="D627" t="str">
            <v>BUG COMPLETE RIGHT/LEFT SIDES OF SEAT - SMALL</v>
          </cell>
        </row>
        <row r="628">
          <cell r="A628" t="str">
            <v>ORM-302044</v>
          </cell>
          <cell r="B628">
            <v>302044</v>
          </cell>
          <cell r="C628" t="str">
            <v>BUG COMPLETE RIGHT/LEFT SIDES OF SEAT - MEDIUM</v>
          </cell>
          <cell r="D628" t="str">
            <v>BUG COMPLETE RIGHT/LEFT SIDES OF SEAT - MEDIUM</v>
          </cell>
        </row>
        <row r="629">
          <cell r="A629" t="str">
            <v>ORM-302310</v>
          </cell>
          <cell r="B629">
            <v>302310</v>
          </cell>
          <cell r="C629" t="str">
            <v>BUG SET OF CABLES W/ DOUBLER 856 - MEDIUM</v>
          </cell>
          <cell r="D629" t="str">
            <v>BUG SET OF CABLES W/ DOUBLER 856 - MEDIUM</v>
          </cell>
        </row>
        <row r="630">
          <cell r="A630" t="str">
            <v>ORM-302342</v>
          </cell>
          <cell r="B630">
            <v>302342</v>
          </cell>
          <cell r="C630" t="str">
            <v>BUG COMPLETE GAS SPRING FOR 856 - SMALL-MEDIUM</v>
          </cell>
          <cell r="D630" t="str">
            <v>BUG COMPLETE GAS SPRING FOR 856 - SMALL-MEDIUM</v>
          </cell>
        </row>
        <row r="631">
          <cell r="A631" t="str">
            <v>ORM-302429</v>
          </cell>
          <cell r="B631">
            <v>302429</v>
          </cell>
          <cell r="C631" t="str">
            <v>BUG WRAP SUPPORT SET OF SCREWS 868</v>
          </cell>
          <cell r="D631" t="str">
            <v>BUG WRAP SUPPORT SET OF SCREWS 868</v>
          </cell>
        </row>
        <row r="632">
          <cell r="A632" t="str">
            <v>ORM-302730</v>
          </cell>
          <cell r="B632">
            <v>302730</v>
          </cell>
          <cell r="C632" t="str">
            <v>BUG TILTING CABLE W/ SHEATH AND LEVER 3-4</v>
          </cell>
          <cell r="D632" t="str">
            <v>BUG TILTING CABLE W/ SHEATH AND LEVER 3-4</v>
          </cell>
        </row>
        <row r="633">
          <cell r="A633" t="str">
            <v>ORM-303062</v>
          </cell>
          <cell r="B633">
            <v>303062</v>
          </cell>
          <cell r="C633" t="str">
            <v>BUG PAIR OF TRAY ATTACHMENTS - SMALL</v>
          </cell>
          <cell r="D633" t="str">
            <v>BUG PAIR OF TRAY ATTACHMENTS - SMALL</v>
          </cell>
        </row>
        <row r="634">
          <cell r="A634" t="str">
            <v>ORM-303063</v>
          </cell>
          <cell r="B634">
            <v>303063</v>
          </cell>
          <cell r="C634" t="str">
            <v>BUG PAIR OF TRAY ATTACHMENTS - MEDIUM</v>
          </cell>
          <cell r="D634" t="str">
            <v>BUG PAIR OF TRAY ATTACHMENTS - MEDIUM</v>
          </cell>
        </row>
        <row r="635">
          <cell r="A635" t="str">
            <v>ORM-303196</v>
          </cell>
          <cell r="B635">
            <v>303196</v>
          </cell>
          <cell r="C635" t="str">
            <v>BUG SCREWS AND SPACERS FOR BACKREST</v>
          </cell>
          <cell r="D635" t="str">
            <v>BUG SCREWS AND SPACERS FOR BACKREST</v>
          </cell>
        </row>
        <row r="636">
          <cell r="A636" t="str">
            <v>ORM-303262</v>
          </cell>
          <cell r="B636">
            <v>303262</v>
          </cell>
          <cell r="C636" t="str">
            <v>BUG RIGHT/LEFT LEGRESTS W/ JOINTS - SMALL</v>
          </cell>
          <cell r="D636" t="str">
            <v>BUG RIGHT/LEFT LEGRESTS W/ JOINTS - SMALL</v>
          </cell>
        </row>
        <row r="637">
          <cell r="A637" t="str">
            <v>ORM-303263</v>
          </cell>
          <cell r="B637">
            <v>303263</v>
          </cell>
          <cell r="C637" t="str">
            <v>BUG RIGHT/LEFT LEGRESTS W/ JOINTS - MEDIUM</v>
          </cell>
          <cell r="D637" t="str">
            <v>BUG RIGHT/LEFT LEGRESTS W/ JOINTS - MEDIUM</v>
          </cell>
        </row>
        <row r="638">
          <cell r="A638" t="str">
            <v>ORM-303390</v>
          </cell>
          <cell r="B638">
            <v>303390</v>
          </cell>
          <cell r="C638" t="str">
            <v>BUG ATTACHMENT PARTS FOR IV POLE</v>
          </cell>
          <cell r="D638" t="str">
            <v>BUG ATTACHMENT PARTS FOR IV POLE</v>
          </cell>
        </row>
        <row r="639">
          <cell r="A639" t="str">
            <v>ORM-303574</v>
          </cell>
          <cell r="B639">
            <v>303574</v>
          </cell>
          <cell r="C639" t="str">
            <v>BUG KNOBS W/ SCREWS SET FOR 863-942</v>
          </cell>
          <cell r="D639" t="str">
            <v>BUG KNOBS W/ SCREWS SET FOR 863-942</v>
          </cell>
        </row>
        <row r="640">
          <cell r="A640" t="str">
            <v>ORM-171687</v>
          </cell>
          <cell r="B640">
            <v>171687</v>
          </cell>
          <cell r="C640" t="str">
            <v>NOVUS NEW UPHOLSTERY - SIZE 4</v>
          </cell>
          <cell r="D640" t="str">
            <v>NOVUS NEW UPHOLSTERY - SIZE 4</v>
          </cell>
        </row>
        <row r="641">
          <cell r="A641" t="str">
            <v>ORM-21643</v>
          </cell>
          <cell r="B641">
            <v>21643</v>
          </cell>
          <cell r="C641" t="str">
            <v>NOVUS M12 X 1 LONG SPRING BLOCK MECHANISMALL</v>
          </cell>
          <cell r="D641" t="str">
            <v>NOVUS M12 X 1 LONG SPRING BLOCK MECHANISMALL</v>
          </cell>
        </row>
        <row r="642">
          <cell r="A642" t="str">
            <v>ORM-300344</v>
          </cell>
          <cell r="B642">
            <v>300344</v>
          </cell>
          <cell r="C642" t="str">
            <v>NOVUS RIGHT SIDE OF SEAT - SIZE 4</v>
          </cell>
          <cell r="D642" t="str">
            <v>NOVUS RIGHT SIDE OF SEAT - SIZE 4</v>
          </cell>
        </row>
        <row r="643">
          <cell r="A643" t="str">
            <v>ORM-300345</v>
          </cell>
          <cell r="B643">
            <v>300345</v>
          </cell>
          <cell r="C643" t="str">
            <v>NOVUS LEFT SIDE OF SEAT - SIZE 4</v>
          </cell>
          <cell r="D643" t="str">
            <v>NOVUS LEFT SIDE OF SEAT - SIZE 4</v>
          </cell>
        </row>
        <row r="644">
          <cell r="A644" t="str">
            <v>ORM-301486</v>
          </cell>
          <cell r="B644">
            <v>301486</v>
          </cell>
          <cell r="C644" t="str">
            <v>NOVUS COMPLETE LEGREST BAR - SIZE 4</v>
          </cell>
          <cell r="D644" t="str">
            <v>NOVUS COMPLETE LEGREST BAR - SIZE 4</v>
          </cell>
        </row>
        <row r="645">
          <cell r="A645" t="str">
            <v>ORM-301487</v>
          </cell>
          <cell r="B645">
            <v>301487</v>
          </cell>
          <cell r="C645" t="str">
            <v xml:space="preserve">NOVUS SET OF SCREW KIT </v>
          </cell>
          <cell r="D645" t="str">
            <v xml:space="preserve">NOVUS SET OF SCREW KIT </v>
          </cell>
        </row>
        <row r="646">
          <cell r="A646" t="str">
            <v>ORM-301494</v>
          </cell>
          <cell r="B646">
            <v>301494</v>
          </cell>
          <cell r="C646" t="str">
            <v>NOVUS BACK SCREW KIT</v>
          </cell>
          <cell r="D646" t="str">
            <v>NOVUS BACK SCREW KIT</v>
          </cell>
        </row>
        <row r="647">
          <cell r="A647" t="str">
            <v>ORM-301885</v>
          </cell>
          <cell r="B647">
            <v>301885</v>
          </cell>
          <cell r="C647" t="str">
            <v>NOVUS FRONT WHEEL PR. CLIP -4/OBI/NOV/DYN A - GRAY</v>
          </cell>
          <cell r="D647" t="str">
            <v>NOVUS FRONT WHEEL PR. CLIP -4/OBI/NOV/DYN A - GRAY</v>
          </cell>
        </row>
        <row r="648">
          <cell r="A648" t="str">
            <v>ORM-302075</v>
          </cell>
          <cell r="B648">
            <v>302075</v>
          </cell>
          <cell r="C648" t="str">
            <v>NOVUS PAIR OF 12" REAR WHEELS W/ PIN ALL GRAY</v>
          </cell>
          <cell r="D648" t="str">
            <v>NOVUS PAIR OF 12" REAR WHEELS W/ PIN ALL GRAY</v>
          </cell>
        </row>
        <row r="649">
          <cell r="A649" t="str">
            <v>ORM-302076</v>
          </cell>
          <cell r="B649">
            <v>302076</v>
          </cell>
          <cell r="C649" t="str">
            <v>NOVUS PAIR OF BRAKES W/ SHOE BUSHING</v>
          </cell>
          <cell r="D649" t="str">
            <v>NOVUS PAIR OF BRAKES W/ SHOE BUSHING</v>
          </cell>
        </row>
        <row r="650">
          <cell r="A650" t="str">
            <v>ORM-302077</v>
          </cell>
          <cell r="B650">
            <v>302077</v>
          </cell>
          <cell r="C650" t="str">
            <v>NOVUS RIGHT/LEFT LOCK LEVER REAR WHEEL</v>
          </cell>
          <cell r="D650" t="str">
            <v>NOVUS RIGHT/LEFT LOCK LEVER REAR WHEEL</v>
          </cell>
        </row>
        <row r="651">
          <cell r="A651" t="str">
            <v>ORM-302084</v>
          </cell>
          <cell r="B651">
            <v>302084</v>
          </cell>
          <cell r="C651" t="str">
            <v>NOVUS PAIR OF REAR FORKS</v>
          </cell>
          <cell r="D651" t="str">
            <v>NOVUS PAIR OF REAR FORKS</v>
          </cell>
        </row>
        <row r="652">
          <cell r="A652" t="str">
            <v>ORM-302095</v>
          </cell>
          <cell r="B652">
            <v>302095</v>
          </cell>
          <cell r="C652" t="str">
            <v>NOVUS PAIR OF FORKS W/ TRAY CONNECTION</v>
          </cell>
          <cell r="D652" t="str">
            <v>NOVUS PAIR OF FORKS W/ TRAY CONNECTION</v>
          </cell>
        </row>
        <row r="653">
          <cell r="A653" t="str">
            <v>ORM-302111</v>
          </cell>
          <cell r="B653">
            <v>302111</v>
          </cell>
          <cell r="C653" t="str">
            <v>NOVUS PAIR OF JOINTS W/ RIVETS LEG REST</v>
          </cell>
          <cell r="D653" t="str">
            <v>NOVUS PAIR OF JOINTS W/ RIVETS LEG REST</v>
          </cell>
        </row>
        <row r="654">
          <cell r="A654" t="str">
            <v>ORM-30230</v>
          </cell>
          <cell r="B654">
            <v>30230</v>
          </cell>
          <cell r="C654" t="str">
            <v>NOVUS SECURING STRAP TO HOLD CLOSED</v>
          </cell>
          <cell r="D654" t="str">
            <v>NOVUS SECURING STRAP TO HOLD CLOSED</v>
          </cell>
        </row>
        <row r="655">
          <cell r="A655" t="str">
            <v>ORM-302445</v>
          </cell>
          <cell r="B655">
            <v>302445</v>
          </cell>
          <cell r="C655" t="str">
            <v>NOVUS CANOPY BRACKET</v>
          </cell>
          <cell r="D655" t="str">
            <v>NOVUS CANOPY BRACKET</v>
          </cell>
        </row>
        <row r="656">
          <cell r="A656" t="str">
            <v>ORM-105255N</v>
          </cell>
          <cell r="B656" t="str">
            <v>105255N</v>
          </cell>
          <cell r="C656" t="str">
            <v>NOVUS CANOPY FOR NEW - SIZE 4</v>
          </cell>
          <cell r="D656" t="str">
            <v>NOVUS CANOPY FOR NEW - SIZE 4</v>
          </cell>
        </row>
        <row r="657">
          <cell r="A657" t="str">
            <v>ORM-105389N</v>
          </cell>
          <cell r="B657" t="str">
            <v>105389N</v>
          </cell>
          <cell r="C657" t="str">
            <v>NOVUS RAIN COVER FOR NEW - SIZE 4</v>
          </cell>
          <cell r="D657" t="str">
            <v>NOVUS RAIN COVER FOR NEW - SIZE 4</v>
          </cell>
        </row>
        <row r="658">
          <cell r="A658" t="str">
            <v>ORM-1052280</v>
          </cell>
          <cell r="B658">
            <v>1052280</v>
          </cell>
          <cell r="C658" t="str">
            <v>NOVUS GRAB BAR FOR NEW - SIZE 4</v>
          </cell>
          <cell r="D658" t="str">
            <v>NOVUS GRAB BAR FOR NEW - SIZE 4</v>
          </cell>
        </row>
        <row r="659">
          <cell r="A659" t="str">
            <v>ORM-105270VO</v>
          </cell>
          <cell r="B659" t="str">
            <v>105270VO</v>
          </cell>
          <cell r="C659" t="str">
            <v xml:space="preserve">NOVUS PADDED SIDE BANDS </v>
          </cell>
          <cell r="D659" t="str">
            <v xml:space="preserve">NOVUS PADDED SIDE BANDS </v>
          </cell>
        </row>
        <row r="660">
          <cell r="A660" t="str">
            <v>ORM-102800</v>
          </cell>
          <cell r="B660">
            <v>102800</v>
          </cell>
          <cell r="C660" t="str">
            <v>NOVUS PADDED FOOTPLATE COVERING 4</v>
          </cell>
          <cell r="D660" t="str">
            <v>NOVUS PADDED FOOTPLATE COVERING 4</v>
          </cell>
        </row>
        <row r="661">
          <cell r="A661" t="str">
            <v>ORM-14072</v>
          </cell>
          <cell r="B661">
            <v>14072</v>
          </cell>
          <cell r="C661" t="str">
            <v>STANDY M8X25 HANDLE</v>
          </cell>
          <cell r="D661" t="str">
            <v>STANDY M8X25 HANDLE</v>
          </cell>
        </row>
        <row r="662">
          <cell r="A662" t="str">
            <v>ORM-14081P</v>
          </cell>
          <cell r="B662" t="str">
            <v>14081P</v>
          </cell>
          <cell r="C662" t="str">
            <v>STANDY M10X20 KNOB</v>
          </cell>
          <cell r="D662" t="str">
            <v>STANDY M10X20 KNOB</v>
          </cell>
        </row>
        <row r="663">
          <cell r="A663" t="str">
            <v>ORM-301774</v>
          </cell>
          <cell r="B663">
            <v>301774</v>
          </cell>
          <cell r="C663" t="str">
            <v>STANDY PAIR OF SPRING LOCKS M12X1</v>
          </cell>
          <cell r="D663" t="str">
            <v>STANDY PAIR OF SPRING LOCKS M12X1</v>
          </cell>
        </row>
        <row r="664">
          <cell r="A664" t="str">
            <v>ORM-301782</v>
          </cell>
          <cell r="B664">
            <v>301782</v>
          </cell>
          <cell r="C664" t="str">
            <v>STANDY PAIR OF M10X25 KNOBS</v>
          </cell>
          <cell r="D664" t="str">
            <v>STANDY PAIR OF M10X25 KNOBS</v>
          </cell>
        </row>
        <row r="665">
          <cell r="A665" t="str">
            <v>ORM-302167</v>
          </cell>
          <cell r="B665">
            <v>302167</v>
          </cell>
          <cell r="C665" t="str">
            <v>STANDY PAIR OF M10X25 HANDLES</v>
          </cell>
          <cell r="D665" t="str">
            <v>STANDY PAIR OF M10X25 HANDLES</v>
          </cell>
        </row>
        <row r="666">
          <cell r="A666" t="str">
            <v>ORM-302168</v>
          </cell>
          <cell r="B666">
            <v>302168</v>
          </cell>
          <cell r="C666" t="str">
            <v>STANDY PAIR OF M10X50 HANDLES</v>
          </cell>
          <cell r="D666" t="str">
            <v>STANDY PAIR OF M10X50 HANDLES</v>
          </cell>
        </row>
        <row r="667">
          <cell r="A667" t="str">
            <v>ORM-302929</v>
          </cell>
          <cell r="B667">
            <v>302929</v>
          </cell>
          <cell r="C667" t="str">
            <v>STANDY BACK SUPPORT CLOSURE</v>
          </cell>
          <cell r="D667" t="str">
            <v>STANDY BACK SUPPORT CLOSURE</v>
          </cell>
        </row>
        <row r="668">
          <cell r="A668" t="str">
            <v>ORM-303008</v>
          </cell>
          <cell r="B668">
            <v>303008</v>
          </cell>
          <cell r="C668" t="str">
            <v>STANDY PAIR OF M8X25 HANDLES W/ WASHERS</v>
          </cell>
          <cell r="D668" t="str">
            <v>STANDY PAIR OF M8X25 HANDLES W/ WASHERS</v>
          </cell>
        </row>
        <row r="669">
          <cell r="A669" t="str">
            <v>ORM-303009</v>
          </cell>
          <cell r="B669">
            <v>303009</v>
          </cell>
          <cell r="C669" t="str">
            <v>STANDY PAIR OF PLASTIC BASE SIDES - STANDY 3</v>
          </cell>
          <cell r="D669" t="str">
            <v>STANDY PAIR OF PLASTIC BASE SIDES - STANDY 3</v>
          </cell>
        </row>
        <row r="670">
          <cell r="A670" t="str">
            <v>ORM-303016</v>
          </cell>
          <cell r="B670">
            <v>303016</v>
          </cell>
          <cell r="C670" t="str">
            <v>STANDY PADDED TRUNK SUPPORT W/ SCREWS - STANDY 3</v>
          </cell>
          <cell r="D670" t="str">
            <v>STANDY PADDED TRUNK SUPPORT W/ SCREWS - STANDY 3</v>
          </cell>
        </row>
        <row r="671">
          <cell r="A671" t="str">
            <v>ORM-303017</v>
          </cell>
          <cell r="B671">
            <v>303017</v>
          </cell>
          <cell r="C671" t="str">
            <v>STANDY PAIR OF KNEE PADS - STANDY 3</v>
          </cell>
          <cell r="D671" t="str">
            <v>STANDY PAIR OF KNEE PADS - STANDY 3</v>
          </cell>
        </row>
        <row r="672">
          <cell r="A672" t="str">
            <v>ORM-303022</v>
          </cell>
          <cell r="B672">
            <v>303022</v>
          </cell>
          <cell r="C672" t="str">
            <v>STANDY BACK SUPPORT HINGE</v>
          </cell>
          <cell r="D672" t="str">
            <v>STANDY BACK SUPPORT HINGE</v>
          </cell>
        </row>
        <row r="673">
          <cell r="A673" t="str">
            <v>ORM-303025</v>
          </cell>
          <cell r="B673">
            <v>303025</v>
          </cell>
          <cell r="C673" t="str">
            <v>STANDY PADDED BACK SUPPORT W/ SCREWS - STANDY 3</v>
          </cell>
          <cell r="D673" t="str">
            <v>STANDY PADDED BACK SUPPORT W/ SCREWS - STANDY 3</v>
          </cell>
        </row>
        <row r="674">
          <cell r="A674" t="str">
            <v>ORM-303028</v>
          </cell>
          <cell r="B674">
            <v>303028</v>
          </cell>
          <cell r="C674" t="str">
            <v>STANDY PAIR OF M6X15 KNOBS</v>
          </cell>
          <cell r="D674" t="str">
            <v>STANDY PAIR OF M6X15 KNOBS</v>
          </cell>
        </row>
        <row r="675">
          <cell r="A675" t="str">
            <v>ORM-303030</v>
          </cell>
          <cell r="B675">
            <v>303030</v>
          </cell>
          <cell r="C675" t="str">
            <v>STANDY PAIR OF HEELRESTS</v>
          </cell>
          <cell r="D675" t="str">
            <v>STANDY PAIR OF HEELRESTS</v>
          </cell>
        </row>
        <row r="676">
          <cell r="A676" t="str">
            <v>ORM-303031</v>
          </cell>
          <cell r="B676">
            <v>303031</v>
          </cell>
          <cell r="C676" t="str">
            <v>STANDY PAIR OF PLASTIC BASE SIDES - STANDY 4</v>
          </cell>
          <cell r="D676" t="str">
            <v>STANDY PAIR OF PLASTIC BASE SIDES - STANDY 4</v>
          </cell>
        </row>
        <row r="677">
          <cell r="A677" t="str">
            <v>ORM-303037</v>
          </cell>
          <cell r="B677">
            <v>303037</v>
          </cell>
          <cell r="C677" t="str">
            <v>STANDY PADDED TRUNK SUPPORT W/ SCREWS - STANDY 4</v>
          </cell>
          <cell r="D677" t="str">
            <v>STANDY PADDED TRUNK SUPPORT W/ SCREWS - STANDY 4</v>
          </cell>
        </row>
        <row r="678">
          <cell r="A678" t="str">
            <v>ORM-303038</v>
          </cell>
          <cell r="B678">
            <v>303038</v>
          </cell>
          <cell r="C678" t="str">
            <v>STANDY PAIR OF KNEE PADS - STANDY 4</v>
          </cell>
          <cell r="D678" t="str">
            <v>STANDY PAIR OF KNEE PADS - STANDY 4</v>
          </cell>
        </row>
        <row r="679">
          <cell r="A679" t="str">
            <v>ORM-303159</v>
          </cell>
          <cell r="B679">
            <v>303159</v>
          </cell>
          <cell r="C679" t="str">
            <v>STANDY PADDED BACK SUPPORT W/ SCREWS STANDY 4</v>
          </cell>
          <cell r="D679" t="str">
            <v>STANDY PADDED BACK SUPPORT W/ SCREWS STANDY 4</v>
          </cell>
        </row>
        <row r="680">
          <cell r="A680" t="str">
            <v>ORM-105980</v>
          </cell>
          <cell r="B680">
            <v>105980</v>
          </cell>
          <cell r="C680" t="str">
            <v>STANDY SIDE SUPPORTS - SIZE 3</v>
          </cell>
          <cell r="D680" t="str">
            <v>STANDY SIDE SUPPORTS - SIZE 3</v>
          </cell>
        </row>
        <row r="681">
          <cell r="A681" t="str">
            <v>ORM-105981</v>
          </cell>
          <cell r="B681">
            <v>105981</v>
          </cell>
          <cell r="C681" t="str">
            <v>STANDY SIDE SUPPORTS - SIZE 4</v>
          </cell>
          <cell r="D681" t="str">
            <v>STANDY SIDE SUPPORTS - SIZE 4</v>
          </cell>
        </row>
        <row r="682">
          <cell r="A682" t="str">
            <v>ORM-100730</v>
          </cell>
          <cell r="B682">
            <v>100730</v>
          </cell>
          <cell r="C682" t="str">
            <v>STANDY WHEELS FOR SIZE 3 4</v>
          </cell>
          <cell r="D682" t="str">
            <v>STANDY WHEELS FOR SIZE 3 4</v>
          </cell>
        </row>
        <row r="683">
          <cell r="A683" t="str">
            <v>ORM-106678E</v>
          </cell>
          <cell r="B683" t="str">
            <v>106678E</v>
          </cell>
          <cell r="C683" t="str">
            <v>STANDY 3 MEDIUM</v>
          </cell>
          <cell r="D683" t="str">
            <v>STANDY 3 MEDIUM</v>
          </cell>
        </row>
        <row r="684">
          <cell r="A684" t="str">
            <v>ORM-107304</v>
          </cell>
          <cell r="B684">
            <v>107304</v>
          </cell>
          <cell r="C684" t="str">
            <v>TROLLI FAMILY FRONT WHEEL DIRECTION LOCKS</v>
          </cell>
          <cell r="D684" t="str">
            <v>TROLLI FAMILY FRONT WHEEL DIRECTION LOCKS</v>
          </cell>
        </row>
        <row r="685">
          <cell r="A685" t="str">
            <v>ORM-107298</v>
          </cell>
          <cell r="B685">
            <v>107298</v>
          </cell>
          <cell r="C685" t="str">
            <v>TROLLI FAMILY THERMIC COVER</v>
          </cell>
          <cell r="D685" t="str">
            <v>TROLLI FAMILY THERMIC COVER</v>
          </cell>
        </row>
        <row r="686">
          <cell r="A686" t="str">
            <v>ORM-108134</v>
          </cell>
          <cell r="B686">
            <v>108134</v>
          </cell>
          <cell r="C686" t="str">
            <v>TROLLI FAMILY ELEVATING CANOPY WITH BAG AND REAR W</v>
          </cell>
          <cell r="D686" t="str">
            <v>TROLLI FAMILY ELEVATING CANOPY WITH BAG AND REAR W</v>
          </cell>
        </row>
        <row r="687">
          <cell r="A687" t="str">
            <v>ORM-108135</v>
          </cell>
          <cell r="B687">
            <v>108135</v>
          </cell>
          <cell r="C687" t="str">
            <v>TROLLI FAMILY RAIN COVER TO FIX ONTO THE CANOPY</v>
          </cell>
          <cell r="D687" t="str">
            <v>TROLLI FAMILY RAIN COVER TO FIX ONTO THE CANOPY</v>
          </cell>
        </row>
        <row r="688">
          <cell r="A688" t="str">
            <v>ORM-108147</v>
          </cell>
          <cell r="B688">
            <v>108147</v>
          </cell>
          <cell r="C688" t="str">
            <v>TROLLI FAMILY 825B BACK PROTECTION CLOTH TO FIX ON</v>
          </cell>
          <cell r="D688" t="str">
            <v>TROLLI FAMILY 825B BACK PROTECTION CLOTH TO FIX ON</v>
          </cell>
        </row>
        <row r="689">
          <cell r="A689" t="str">
            <v>ORM-101594</v>
          </cell>
          <cell r="B689">
            <v>101594</v>
          </cell>
          <cell r="C689" t="str">
            <v>TROLLI FAMILY FRONT HANDLEBAR</v>
          </cell>
          <cell r="D689" t="str">
            <v>TROLLI FAMILY FRONT HANDLEBAR</v>
          </cell>
        </row>
        <row r="690">
          <cell r="A690" t="str">
            <v>ORM-103037</v>
          </cell>
          <cell r="B690">
            <v>103037</v>
          </cell>
          <cell r="C690" t="str">
            <v>TROLLI FAMILY FRONT HANDLEBAR 40</v>
          </cell>
          <cell r="D690" t="str">
            <v>TROLLI FAMILY FRONT HANDLEBAR 40</v>
          </cell>
        </row>
        <row r="691">
          <cell r="A691" t="str">
            <v>ORM-103063</v>
          </cell>
          <cell r="B691">
            <v>103063</v>
          </cell>
          <cell r="C691" t="str">
            <v>TROLLI FAMILY FRONT HANDLEBAR 43</v>
          </cell>
          <cell r="D691" t="str">
            <v>TROLLI FAMILY FRONT HANDLEBAR 43</v>
          </cell>
        </row>
        <row r="692">
          <cell r="A692" t="str">
            <v>ORM-108144</v>
          </cell>
          <cell r="B692">
            <v>108144</v>
          </cell>
          <cell r="C692" t="str">
            <v>TROLLI FAMILY PADDED SIDE PROTECTION COVERS- WITH</v>
          </cell>
          <cell r="D692" t="str">
            <v>TROLLI FAMILY PADDED SIDE PROTECTION COVERS- WITH</v>
          </cell>
        </row>
        <row r="693">
          <cell r="A693" t="str">
            <v>ORM-103094</v>
          </cell>
          <cell r="B693">
            <v>103094</v>
          </cell>
          <cell r="C693" t="str">
            <v>TROLLI FAMILY WRAPABLE SUPPORTS FOR</v>
          </cell>
          <cell r="D693" t="str">
            <v>TROLLI FAMILY WRAPABLE SUPPORTS FOR</v>
          </cell>
        </row>
        <row r="694">
          <cell r="A694" t="str">
            <v>ORM-103028</v>
          </cell>
          <cell r="B694">
            <v>103028</v>
          </cell>
          <cell r="C694" t="str">
            <v>TROLLI FAMILY FOOTRESTS</v>
          </cell>
          <cell r="D694" t="str">
            <v>TROLLI FAMILY FOOTRESTS</v>
          </cell>
        </row>
        <row r="695">
          <cell r="A695" t="str">
            <v>ORM-103059</v>
          </cell>
          <cell r="B695">
            <v>103059</v>
          </cell>
          <cell r="C695" t="str">
            <v>TROLLI FAMILY FOOTRESTS 36</v>
          </cell>
          <cell r="D695" t="str">
            <v>TROLLI FAMILY FOOTRESTS 36</v>
          </cell>
        </row>
        <row r="696">
          <cell r="A696" t="str">
            <v>ORM-103062</v>
          </cell>
          <cell r="B696">
            <v>103062</v>
          </cell>
          <cell r="C696" t="str">
            <v>TROLLI FAMILY FOOTRESTS 43</v>
          </cell>
          <cell r="D696" t="str">
            <v>TROLLI FAMILY FOOTRESTS 43</v>
          </cell>
        </row>
        <row r="697">
          <cell r="A697" t="str">
            <v>ORM-101697</v>
          </cell>
          <cell r="B697">
            <v>101697</v>
          </cell>
          <cell r="C697" t="str">
            <v>TROLLI FAMILY HEELRESTS</v>
          </cell>
          <cell r="D697" t="str">
            <v>TROLLI FAMILY HEELRESTS</v>
          </cell>
        </row>
        <row r="698">
          <cell r="A698" t="str">
            <v>ORM-171338</v>
          </cell>
          <cell r="B698">
            <v>171338</v>
          </cell>
          <cell r="C698" t="str">
            <v>GRILLO TOOL POUCH JUST POUCH</v>
          </cell>
          <cell r="D698" t="str">
            <v>GRILLO TOOL POUCH JUST POUCH</v>
          </cell>
        </row>
        <row r="699">
          <cell r="A699" t="str">
            <v>ORM-105671</v>
          </cell>
          <cell r="B699">
            <v>105671</v>
          </cell>
          <cell r="C699" t="str">
            <v>TROLLI FAMILY ADJUSTABLE 40 BLACK W/ ADJ PUSH HAND</v>
          </cell>
          <cell r="D699" t="str">
            <v>TROLLI FAMILY ADJUSTABLE 40 BLACK W/ ADJ PUSH HAND</v>
          </cell>
        </row>
        <row r="700">
          <cell r="A700" t="str">
            <v>ORM-105673</v>
          </cell>
          <cell r="B700">
            <v>105673</v>
          </cell>
          <cell r="C700" t="str">
            <v>TROLLI FAMILY ADJUSTABLE 43 BLACK W/ ADJ PUSH HAND</v>
          </cell>
          <cell r="D700" t="str">
            <v>TROLLI FAMILY ADJUSTABLE 43 BLACK W/ ADJ PUSH HAND</v>
          </cell>
        </row>
        <row r="701">
          <cell r="A701" t="str">
            <v>ORM-105682</v>
          </cell>
          <cell r="B701">
            <v>105682</v>
          </cell>
          <cell r="C701" t="str">
            <v>TROLLI FAMILY BLACK WITH ADJ PUSH HANDLES</v>
          </cell>
          <cell r="D701" t="str">
            <v>TROLLI FAMILY BLACK WITH ADJ PUSH HANDLES</v>
          </cell>
        </row>
        <row r="702">
          <cell r="A702" t="str">
            <v>ORM-103032</v>
          </cell>
          <cell r="B702">
            <v>103032</v>
          </cell>
          <cell r="C702" t="str">
            <v>BUG PELVIC BELT WITH VARIABLE ANGLE MEDIUM</v>
          </cell>
          <cell r="D702" t="str">
            <v>BUG PELVIC BELT WITH VARIABLE ANGLE MEDIUM</v>
          </cell>
        </row>
        <row r="703">
          <cell r="A703" t="str">
            <v>ORM-14130</v>
          </cell>
          <cell r="B703">
            <v>14130</v>
          </cell>
          <cell r="C703" t="str">
            <v>STDY M6X30 LOCKING HANDLE</v>
          </cell>
          <cell r="D703" t="str">
            <v>STDY M6X30 LOCKING HANDLE</v>
          </cell>
        </row>
        <row r="704">
          <cell r="A704" t="str">
            <v>ORM-20087</v>
          </cell>
          <cell r="B704">
            <v>20087</v>
          </cell>
          <cell r="C704" t="str">
            <v>SCREW 12X120 UNI 5931 8 8 ZNC</v>
          </cell>
          <cell r="D704" t="str">
            <v>SCREW 12X120 UNI 5931 8 8 ZNC</v>
          </cell>
        </row>
        <row r="705">
          <cell r="A705" t="str">
            <v>ORM-20103</v>
          </cell>
          <cell r="B705">
            <v>20103</v>
          </cell>
          <cell r="C705" t="str">
            <v>SCREW TCEI 12X80 UNI 5931 8 8 ZNC</v>
          </cell>
          <cell r="D705" t="str">
            <v>SCREW TCEI 12X80 UNI 5931 8 8 ZNC</v>
          </cell>
        </row>
        <row r="706">
          <cell r="A706" t="str">
            <v>ORM-20807</v>
          </cell>
          <cell r="B706">
            <v>20807</v>
          </cell>
          <cell r="C706" t="str">
            <v>SCREW 12X70 UNI 5931 8 8 ZNC B</v>
          </cell>
          <cell r="D706" t="str">
            <v>SCREW 12X70 UNI 5931 8 8 ZNC B</v>
          </cell>
        </row>
        <row r="707">
          <cell r="A707" t="str">
            <v>ORM-301943</v>
          </cell>
          <cell r="B707">
            <v>301943</v>
          </cell>
          <cell r="C707" t="str">
            <v>JUDITTA PAIR SIDE/ FOOTREST BLOCK PINS</v>
          </cell>
          <cell r="D707" t="str">
            <v>JUDITTA PAIR SIDE/ FOOTREST BLOCK PINS</v>
          </cell>
        </row>
        <row r="708">
          <cell r="A708" t="str">
            <v>ORM-303117-V</v>
          </cell>
          <cell r="B708" t="str">
            <v>303117-V</v>
          </cell>
          <cell r="C708" t="str">
            <v>GRILLO TRAY AND HANDLEBAR HDW MINI</v>
          </cell>
          <cell r="D708" t="str">
            <v>GRILLO TRAY AND HANDLEBAR HDW MINI</v>
          </cell>
        </row>
        <row r="709">
          <cell r="A709" t="str">
            <v>ORM-302820</v>
          </cell>
          <cell r="B709">
            <v>302820</v>
          </cell>
          <cell r="C709" t="str">
            <v>APP PAIR OF FUSE 3 15 AT INPUT</v>
          </cell>
          <cell r="D709" t="str">
            <v>APP PAIR OF FUSE 3 15 AT INPUT</v>
          </cell>
        </row>
        <row r="710">
          <cell r="A710" t="str">
            <v>ORM-302821</v>
          </cell>
          <cell r="B710">
            <v>302821</v>
          </cell>
          <cell r="C710" t="str">
            <v>APP PAIR OF FUSE 6 AT / 5 AT EXIT</v>
          </cell>
          <cell r="D710" t="str">
            <v>APP PAIR OF FUSE 6 AT / 5 AT EXIT</v>
          </cell>
        </row>
        <row r="711">
          <cell r="A711" t="str">
            <v>ORM-14083P</v>
          </cell>
          <cell r="B711" t="str">
            <v>14083P</v>
          </cell>
          <cell r="C711" t="str">
            <v>BIRILLO HANDWHEEL M8 X 15</v>
          </cell>
          <cell r="D711" t="str">
            <v>BIRILLO HANDWHEEL M8 X 15</v>
          </cell>
        </row>
        <row r="712">
          <cell r="A712" t="str">
            <v>ORM-102763</v>
          </cell>
          <cell r="B712">
            <v>102763</v>
          </cell>
          <cell r="C712" t="str">
            <v>BIRILLO 3</v>
          </cell>
          <cell r="D712" t="str">
            <v>BIRILLO 3</v>
          </cell>
        </row>
        <row r="713">
          <cell r="A713" t="str">
            <v>ORM-102764</v>
          </cell>
          <cell r="B713">
            <v>102764</v>
          </cell>
          <cell r="C713" t="str">
            <v>BIRILLO 4</v>
          </cell>
          <cell r="D713" t="str">
            <v>BIRILLO 4</v>
          </cell>
        </row>
        <row r="714">
          <cell r="A714" t="str">
            <v>ORM-103839</v>
          </cell>
          <cell r="B714">
            <v>103839</v>
          </cell>
          <cell r="C714" t="str">
            <v>BIRILLO TRANSPARENT TRAY FOR SIZE 2</v>
          </cell>
          <cell r="D714" t="str">
            <v>BIRILLO TRANSPARENT TRAY FOR SIZE 2</v>
          </cell>
        </row>
        <row r="715">
          <cell r="A715" t="str">
            <v>ORM-301557</v>
          </cell>
          <cell r="B715">
            <v>301557</v>
          </cell>
          <cell r="C715" t="str">
            <v>DONDOLINO CABLE AND LOCK</v>
          </cell>
          <cell r="D715" t="str">
            <v>DONDOLINO CABLE AND LOCK</v>
          </cell>
        </row>
        <row r="716">
          <cell r="A716" t="str">
            <v>ORM-303157</v>
          </cell>
          <cell r="B716">
            <v>303157</v>
          </cell>
          <cell r="C716" t="str">
            <v>DONDOLINO TABLE EDGE FRAME BOOKENDS DON MINI</v>
          </cell>
          <cell r="D716" t="str">
            <v>DONDOLINO TABLE EDGE FRAME BOOKENDS DON MINI</v>
          </cell>
        </row>
        <row r="717">
          <cell r="A717" t="str">
            <v>ORM-103561</v>
          </cell>
          <cell r="B717">
            <v>103561</v>
          </cell>
          <cell r="C717" t="str">
            <v>DYNAMICO ARM SUPPORTS FOR SIZE 1</v>
          </cell>
          <cell r="D717" t="str">
            <v>DYNAMICO ARM SUPPORTS FOR SIZE 1</v>
          </cell>
        </row>
        <row r="718">
          <cell r="A718" t="str">
            <v>ORM-102626</v>
          </cell>
          <cell r="B718">
            <v>102626</v>
          </cell>
          <cell r="C718" t="str">
            <v>DYNAMICO WEIGHT BARS FOR SIZE 1</v>
          </cell>
          <cell r="D718" t="str">
            <v>DYNAMICO WEIGHT BARS FOR SIZE 1</v>
          </cell>
        </row>
        <row r="719">
          <cell r="A719" t="str">
            <v>ORM-102627</v>
          </cell>
          <cell r="B719">
            <v>102627</v>
          </cell>
          <cell r="C719" t="str">
            <v>DYNAMICO WEIGHT BARS FOR SIZE 2</v>
          </cell>
          <cell r="D719" t="str">
            <v>DYNAMICO WEIGHT BARS FOR SIZE 2</v>
          </cell>
        </row>
        <row r="720">
          <cell r="A720" t="str">
            <v>ORM-105566</v>
          </cell>
          <cell r="B720">
            <v>105566</v>
          </cell>
          <cell r="C720" t="str">
            <v>DYNAMICO TRANSPARENT TRAY FOR SIZE 4-5</v>
          </cell>
          <cell r="D720" t="str">
            <v>DYNAMICO TRANSPARENT TRAY FOR SIZE 4-5</v>
          </cell>
        </row>
        <row r="721">
          <cell r="A721" t="str">
            <v>ORM-107303</v>
          </cell>
          <cell r="B721">
            <v>107303</v>
          </cell>
          <cell r="C721" t="str">
            <v>CHAIR-GRILLO VEST HARNESS WITH ZIPPER MINI</v>
          </cell>
          <cell r="D721" t="str">
            <v>CHAIR-GRILLO VEST HARNESS WITH ZIPPER MINI</v>
          </cell>
        </row>
        <row r="722">
          <cell r="A722" t="str">
            <v>ORM-101123</v>
          </cell>
          <cell r="B722">
            <v>101123</v>
          </cell>
          <cell r="C722" t="str">
            <v>CHAIR-GRILLO ADAPTIVE SEAT MEDIUM BLUE 865-947</v>
          </cell>
          <cell r="D722" t="str">
            <v>CHAIR-GRILLO ADAPTIVE SEAT MEDIUM BLUE 865-947</v>
          </cell>
        </row>
        <row r="723">
          <cell r="A723" t="str">
            <v>ORM-101121</v>
          </cell>
          <cell r="B723">
            <v>101121</v>
          </cell>
          <cell r="C723" t="str">
            <v>CHAIR-GRILLO ADAPTIVE SEATING MINI BLUE</v>
          </cell>
          <cell r="D723" t="str">
            <v>CHAIR-GRILLO ADAPTIVE SEATING MINI BLUE</v>
          </cell>
        </row>
        <row r="724">
          <cell r="A724" t="str">
            <v>ORM-101146</v>
          </cell>
          <cell r="B724">
            <v>101146</v>
          </cell>
          <cell r="C724" t="str">
            <v>CHAIR-GRILLO ADAPTIVE SEATING MINI PINK</v>
          </cell>
          <cell r="D724" t="str">
            <v>CHAIR-GRILLO ADAPTIVE SEATING MINI PINK</v>
          </cell>
        </row>
        <row r="725">
          <cell r="A725" t="str">
            <v>ORM-101150</v>
          </cell>
          <cell r="B725">
            <v>101150</v>
          </cell>
          <cell r="C725" t="str">
            <v>CHAIR-GRILLO ADAPTIVE SEATING MEDIUM PINK</v>
          </cell>
          <cell r="D725" t="str">
            <v>CHAIR-GRILLO ADAPTIVE SEATING MEDIUM PINK</v>
          </cell>
        </row>
        <row r="726">
          <cell r="A726" t="str">
            <v>ORM-101144</v>
          </cell>
          <cell r="B726">
            <v>101144</v>
          </cell>
          <cell r="C726" t="str">
            <v>CHAIR-GRILLO ADAPTIVE SEATING SMALL PINK 865-947</v>
          </cell>
          <cell r="D726" t="str">
            <v>CHAIR-GRILLO ADAPTIVE SEATING SMALL PINK 865-947</v>
          </cell>
        </row>
        <row r="727">
          <cell r="A727" t="str">
            <v>ORM-101149</v>
          </cell>
          <cell r="B727">
            <v>101149</v>
          </cell>
          <cell r="C727" t="str">
            <v>CHAIR-GRILLO ADAPTIVE SEATING SMALL RED</v>
          </cell>
          <cell r="D727" t="str">
            <v>CHAIR-GRILLO ADAPTIVE SEATING SMALL RED</v>
          </cell>
        </row>
        <row r="728">
          <cell r="A728" t="str">
            <v>ORM-101129</v>
          </cell>
          <cell r="B728">
            <v>101129</v>
          </cell>
          <cell r="C728" t="str">
            <v>CHAIR-GRILLO MEDIUM BLUE WITH 959-M</v>
          </cell>
          <cell r="D728" t="str">
            <v>CHAIR-GRILLO MEDIUM BLUE WITH 959-M</v>
          </cell>
        </row>
        <row r="729">
          <cell r="A729" t="str">
            <v>ORM-101139</v>
          </cell>
          <cell r="B729">
            <v>101139</v>
          </cell>
          <cell r="C729" t="str">
            <v>CHAIR-GRILLO MEDIUM PINK WITH 959-M</v>
          </cell>
          <cell r="D729" t="str">
            <v>CHAIR-GRILLO MEDIUM PINK WITH 959-M</v>
          </cell>
        </row>
        <row r="730">
          <cell r="A730" t="str">
            <v>ORM-101128</v>
          </cell>
          <cell r="B730">
            <v>101128</v>
          </cell>
          <cell r="C730" t="str">
            <v>CHAIR-GRILLO SMALL BLUE WITH 959-S</v>
          </cell>
          <cell r="D730" t="str">
            <v>CHAIR-GRILLO SMALL BLUE WITH 959-S</v>
          </cell>
        </row>
        <row r="731">
          <cell r="A731" t="str">
            <v>ORM-101138</v>
          </cell>
          <cell r="B731">
            <v>101138</v>
          </cell>
          <cell r="C731" t="str">
            <v>CHAIR-GRILLO SMALL PINK WITH 959-S</v>
          </cell>
          <cell r="D731" t="str">
            <v>CHAIR-GRILLO SMALL PINK WITH 959-S</v>
          </cell>
        </row>
        <row r="732">
          <cell r="A732" t="str">
            <v>ORM-260385</v>
          </cell>
          <cell r="B732">
            <v>260385</v>
          </cell>
          <cell r="C732" t="str">
            <v>GRILLO ALL 0.018 X 2 H13 SPACER</v>
          </cell>
          <cell r="D732" t="str">
            <v>GRILLO ALL 0.018 X 2 H13 SPACER</v>
          </cell>
        </row>
        <row r="733">
          <cell r="A733" t="str">
            <v>ORM-301797</v>
          </cell>
          <cell r="B733">
            <v>301797</v>
          </cell>
          <cell r="C733" t="str">
            <v>GRILLO PAIR OF KNOBS TO FIX HORIZONTAL SUPPORT</v>
          </cell>
          <cell r="D733" t="str">
            <v>GRILLO PAIR OF KNOBS TO FIX HORIZONTAL SUPPORT</v>
          </cell>
        </row>
        <row r="734">
          <cell r="A734" t="str">
            <v>ORM-301808</v>
          </cell>
          <cell r="B734">
            <v>301808</v>
          </cell>
          <cell r="C734" t="str">
            <v>GRILLO PAIR OF KNOBS FOR GAS SPRING</v>
          </cell>
          <cell r="D734" t="str">
            <v>GRILLO PAIR OF KNOBS FOR GAS SPRING</v>
          </cell>
        </row>
        <row r="735">
          <cell r="A735" t="str">
            <v>ORM-301825</v>
          </cell>
          <cell r="B735">
            <v>301825</v>
          </cell>
          <cell r="C735" t="str">
            <v>GRILLO PAIR OF GAS SPRINGS SIZE 3/4</v>
          </cell>
          <cell r="D735" t="str">
            <v>GRILLO PAIR OF GAS SPRINGS SIZE 3/4</v>
          </cell>
        </row>
        <row r="736">
          <cell r="A736" t="str">
            <v>ORM-301843</v>
          </cell>
          <cell r="B736">
            <v>301843</v>
          </cell>
          <cell r="C736" t="str">
            <v>GRILLO SET OF TRUNK SUPPORT JOINT LEVERS</v>
          </cell>
          <cell r="D736" t="str">
            <v>GRILLO SET OF TRUNK SUPPORT JOINT LEVERS</v>
          </cell>
        </row>
        <row r="737">
          <cell r="A737" t="str">
            <v>ORM-301865</v>
          </cell>
          <cell r="B737">
            <v>301865</v>
          </cell>
          <cell r="C737" t="str">
            <v>GRILLO FIXING LOCK SCREWS</v>
          </cell>
          <cell r="D737" t="str">
            <v>GRILLO FIXING LOCK SCREWS</v>
          </cell>
        </row>
        <row r="738">
          <cell r="A738" t="str">
            <v>ORM-302925</v>
          </cell>
          <cell r="B738">
            <v>302925</v>
          </cell>
          <cell r="C738" t="str">
            <v>GRILLO EXTENSION PIVOT BRAKES 929</v>
          </cell>
          <cell r="D738" t="str">
            <v>GRILLO EXTENSION PIVOT BRAKES 929</v>
          </cell>
        </row>
        <row r="739">
          <cell r="A739" t="str">
            <v>ORM-303189</v>
          </cell>
          <cell r="B739">
            <v>303189</v>
          </cell>
          <cell r="C739" t="str">
            <v>GRILLO PELVIC RINGS LARGE</v>
          </cell>
          <cell r="D739" t="str">
            <v>GRILLO PELVIC RINGS LARGE</v>
          </cell>
        </row>
        <row r="740">
          <cell r="A740" t="str">
            <v>ORM-303190</v>
          </cell>
          <cell r="B740">
            <v>303190</v>
          </cell>
          <cell r="C740" t="str">
            <v>GRILLO CHEST RINGS LARGE</v>
          </cell>
          <cell r="D740" t="str">
            <v>GRILLO CHEST RINGS LARGE</v>
          </cell>
        </row>
        <row r="741">
          <cell r="A741" t="str">
            <v>ORM-303200</v>
          </cell>
          <cell r="B741">
            <v>303200</v>
          </cell>
          <cell r="C741" t="str">
            <v>GRILLO CHEST RINGS MINI</v>
          </cell>
          <cell r="D741" t="str">
            <v>GRILLO CHEST RINGS MINI</v>
          </cell>
        </row>
        <row r="742">
          <cell r="A742" t="str">
            <v>ORM-303211</v>
          </cell>
          <cell r="B742">
            <v>303211</v>
          </cell>
          <cell r="C742" t="str">
            <v>GRILLO KIT LOWER CROSSPIECE / WHEELS</v>
          </cell>
          <cell r="D742" t="str">
            <v>GRILLO KIT LOWER CROSSPIECE / WHEELS</v>
          </cell>
        </row>
        <row r="743">
          <cell r="A743" t="str">
            <v>ORM-303231</v>
          </cell>
          <cell r="B743">
            <v>303231</v>
          </cell>
          <cell r="C743" t="str">
            <v>GRILLO VERTICAL BAR AND CAP - SMALL</v>
          </cell>
          <cell r="D743" t="str">
            <v>GRILLO VERTICAL BAR AND CAP - SMALL</v>
          </cell>
        </row>
        <row r="744">
          <cell r="A744" t="str">
            <v>ORM-303485</v>
          </cell>
          <cell r="B744">
            <v>303485</v>
          </cell>
          <cell r="C744" t="str">
            <v>GRILLO SNAP HOOK BUCKLE STRAP OF 946</v>
          </cell>
          <cell r="D744" t="str">
            <v>GRILLO SNAP HOOK BUCKLE STRAP OF 946</v>
          </cell>
        </row>
        <row r="745">
          <cell r="A745" t="str">
            <v>ORM-171470</v>
          </cell>
          <cell r="B745">
            <v>171470</v>
          </cell>
          <cell r="C745" t="str">
            <v>JUDITTA UPHOLSTERY SIDES 40 45 50 / 16IN-18IN-20IN</v>
          </cell>
          <cell r="D745" t="str">
            <v>JUDITTA UPHOLSTERY SIDES 40 45 50 / 16IN-18IN-20IN</v>
          </cell>
        </row>
        <row r="746">
          <cell r="A746" t="str">
            <v>ORM-285061</v>
          </cell>
          <cell r="B746">
            <v>285061</v>
          </cell>
          <cell r="C746" t="str">
            <v>JUDITTA RIGHT PLATE OF HAND BRAKE</v>
          </cell>
          <cell r="D746" t="str">
            <v>JUDITTA RIGHT PLATE OF HAND BRAKE</v>
          </cell>
        </row>
        <row r="747">
          <cell r="A747" t="str">
            <v>ORM-285062</v>
          </cell>
          <cell r="B747">
            <v>285062</v>
          </cell>
          <cell r="C747" t="str">
            <v>JUDITTA LEFT PLATE OF HAND BRAKE -</v>
          </cell>
          <cell r="D747" t="str">
            <v>JUDITTA LEFT PLATE OF HAND BRAKE -</v>
          </cell>
        </row>
        <row r="748">
          <cell r="A748" t="str">
            <v>ORM-302529N</v>
          </cell>
          <cell r="B748" t="str">
            <v>302529N</v>
          </cell>
          <cell r="C748" t="str">
            <v>JUDITTA RIGHT SIDE ARM SUPPORT BLACK</v>
          </cell>
          <cell r="D748" t="str">
            <v>JUDITTA RIGHT SIDE ARM SUPPORT BLACK</v>
          </cell>
        </row>
        <row r="749">
          <cell r="A749" t="str">
            <v>ORM-302548</v>
          </cell>
          <cell r="B749">
            <v>302548</v>
          </cell>
          <cell r="C749" t="str">
            <v>JUDITTA HEADREST JOINT KNOB SCREW</v>
          </cell>
          <cell r="D749" t="str">
            <v>JUDITTA HEADREST JOINT KNOB SCREW</v>
          </cell>
        </row>
        <row r="750">
          <cell r="A750" t="str">
            <v>ORM-302575</v>
          </cell>
          <cell r="B750">
            <v>302575</v>
          </cell>
          <cell r="C750" t="str">
            <v>JUDITTA CALFPAD AND FRAME 40 - 16IN</v>
          </cell>
          <cell r="D750" t="str">
            <v>JUDITTA CALFPAD AND FRAME 40 - 16IN</v>
          </cell>
        </row>
        <row r="751">
          <cell r="A751" t="str">
            <v>ORM-302583</v>
          </cell>
          <cell r="B751">
            <v>302583</v>
          </cell>
          <cell r="C751" t="str">
            <v>JUDITTA RIGHT FOOTREST VERTICAL BAR 40 - 16IN</v>
          </cell>
          <cell r="D751" t="str">
            <v>JUDITTA RIGHT FOOTREST VERTICAL BAR 40 - 16IN</v>
          </cell>
        </row>
        <row r="752">
          <cell r="A752" t="str">
            <v>ORM-302585</v>
          </cell>
          <cell r="B752">
            <v>302585</v>
          </cell>
          <cell r="C752" t="str">
            <v>JUDITTA RIGHT FOOTREST VERTICAL BAR 45 - 18IN</v>
          </cell>
          <cell r="D752" t="str">
            <v>JUDITTA RIGHT FOOTREST VERTICAL BAR 45 - 18IN</v>
          </cell>
        </row>
        <row r="753">
          <cell r="A753" t="str">
            <v>ORM-302586</v>
          </cell>
          <cell r="B753">
            <v>302586</v>
          </cell>
          <cell r="C753" t="str">
            <v>JUDITTA LEFT FOOTREST VERTICAL BAR 50 - 20IN</v>
          </cell>
          <cell r="D753" t="str">
            <v>JUDITTA LEFT FOOTREST VERTICAL BAR 50 - 20IN</v>
          </cell>
        </row>
        <row r="754">
          <cell r="A754" t="str">
            <v>ORM-302587</v>
          </cell>
          <cell r="B754">
            <v>302587</v>
          </cell>
          <cell r="C754" t="str">
            <v>JUDITTA RIGHT FOOTREST VERTICAL BAR 50 - 20IN</v>
          </cell>
          <cell r="D754" t="str">
            <v>JUDITTA RIGHT FOOTREST VERTICAL BAR 50 - 20IN</v>
          </cell>
        </row>
        <row r="755">
          <cell r="A755" t="str">
            <v>ORM-302735</v>
          </cell>
          <cell r="B755">
            <v>302735</v>
          </cell>
          <cell r="C755" t="str">
            <v>JUDITTA CONVERSION KIT TO CHANGE B30 TO B60</v>
          </cell>
          <cell r="D755" t="str">
            <v>JUDITTA CONVERSION KIT TO CHANGE B30 TO B60</v>
          </cell>
        </row>
        <row r="756">
          <cell r="A756" t="str">
            <v>ORM-303119N</v>
          </cell>
          <cell r="B756" t="str">
            <v>303119N</v>
          </cell>
          <cell r="C756" t="str">
            <v>JUDITTA RIGHT SIDE BLACK</v>
          </cell>
          <cell r="D756" t="str">
            <v>JUDITTA RIGHT SIDE BLACK</v>
          </cell>
        </row>
        <row r="757">
          <cell r="A757" t="str">
            <v>ORM-303290</v>
          </cell>
          <cell r="B757">
            <v>303290</v>
          </cell>
          <cell r="C757" t="str">
            <v>JUDITTA SPRING W/ RELEASE BUTTON LEGREST</v>
          </cell>
          <cell r="D757" t="str">
            <v>JUDITTA SPRING W/ RELEASE BUTTON LEGREST</v>
          </cell>
        </row>
        <row r="758">
          <cell r="A758" t="str">
            <v>ORM-14157</v>
          </cell>
          <cell r="B758">
            <v>14157</v>
          </cell>
          <cell r="C758" t="str">
            <v>BUG RED F10 BRAKE LEVER COVER</v>
          </cell>
          <cell r="D758" t="str">
            <v>BUG RED F10 BRAKE LEVER COVER</v>
          </cell>
        </row>
        <row r="759">
          <cell r="A759" t="str">
            <v>ORM-171129</v>
          </cell>
          <cell r="B759">
            <v>171129</v>
          </cell>
          <cell r="C759" t="str">
            <v>BUG BLACK SIDE COVER OF 838-852-863 - MEDIUM</v>
          </cell>
          <cell r="D759" t="str">
            <v>BUG BLACK SIDE COVER OF 838-852-863 - MEDIUM</v>
          </cell>
        </row>
        <row r="760">
          <cell r="A760" t="str">
            <v>ORM-21206</v>
          </cell>
          <cell r="B760">
            <v>21206</v>
          </cell>
          <cell r="C760" t="str">
            <v>BUG CABLE W/ COMPLETE SHEATH OF THE SEAT 3/4</v>
          </cell>
          <cell r="D760" t="str">
            <v>BUG CABLE W/ COMPLETE SHEATH OF THE SEAT 3/4</v>
          </cell>
        </row>
        <row r="761">
          <cell r="A761" t="str">
            <v>ORM-21350</v>
          </cell>
          <cell r="B761">
            <v>21350</v>
          </cell>
          <cell r="C761" t="str">
            <v>BUG CABLE W/ COMPLETE SHEATH OF THE SEAT - SMALL</v>
          </cell>
          <cell r="D761" t="str">
            <v>BUG CABLE W/ COMPLETE SHEATH OF THE SEAT - SMALL</v>
          </cell>
        </row>
        <row r="762">
          <cell r="A762" t="str">
            <v>ORM-302023</v>
          </cell>
          <cell r="B762">
            <v>302023</v>
          </cell>
          <cell r="C762" t="str">
            <v>BUG PAIR OF SIDE PLATES W/ SCREWS 852-863 - MEDIUM</v>
          </cell>
          <cell r="D762" t="str">
            <v>BUG PAIR OF SIDE PLATES W/ SCREWS 852-863 - MEDIUM</v>
          </cell>
        </row>
        <row r="763">
          <cell r="A763" t="str">
            <v>ORM-302309</v>
          </cell>
          <cell r="B763">
            <v>302309</v>
          </cell>
          <cell r="C763" t="str">
            <v>BUG SET OF CABLES W/ DOUBLER 856 - SMALL</v>
          </cell>
          <cell r="D763" t="str">
            <v>BUG SET OF CABLES W/ DOUBLER 856 - SMALL</v>
          </cell>
        </row>
        <row r="764">
          <cell r="A764" t="str">
            <v>ORM-108133</v>
          </cell>
          <cell r="B764">
            <v>108133</v>
          </cell>
          <cell r="C764" t="str">
            <v>BUG CANOPY FOR NEW SIZE 3/4 ALL BLACK</v>
          </cell>
          <cell r="D764" t="str">
            <v>BUG CANOPY FOR NEW SIZE 3/4 ALL BLACK</v>
          </cell>
        </row>
        <row r="765">
          <cell r="A765" t="str">
            <v>ORM-105271V0</v>
          </cell>
          <cell r="B765" t="str">
            <v>105271V0</v>
          </cell>
          <cell r="C765" t="str">
            <v>NOVUS FRONT WHEEL DIRECT LOCK</v>
          </cell>
          <cell r="D765" t="str">
            <v>NOVUS FRONT WHEEL DIRECT LOCK</v>
          </cell>
        </row>
        <row r="766">
          <cell r="A766" t="str">
            <v>ORM-302099</v>
          </cell>
          <cell r="B766">
            <v>302099</v>
          </cell>
          <cell r="C766" t="str">
            <v>NOVUS PAIR OF SPRING LOCKING MECHANISMALL</v>
          </cell>
          <cell r="D766" t="str">
            <v>NOVUS PAIR OF SPRING LOCKING MECHANISMALL</v>
          </cell>
        </row>
        <row r="767">
          <cell r="A767" t="str">
            <v>ORM-105459</v>
          </cell>
          <cell r="B767">
            <v>105459</v>
          </cell>
          <cell r="C767" t="str">
            <v>NOVUS TRAY FOR NEW - SIZE 4</v>
          </cell>
          <cell r="D767" t="str">
            <v>NOVUS TRAY FOR NEW - SIZE 4</v>
          </cell>
        </row>
        <row r="768">
          <cell r="A768" t="str">
            <v>ORM-102713</v>
          </cell>
          <cell r="B768">
            <v>102713</v>
          </cell>
          <cell r="C768" t="str">
            <v>STANDY HEADREST FOR 3</v>
          </cell>
          <cell r="D768" t="str">
            <v>STANDY HEADREST FOR 3</v>
          </cell>
        </row>
        <row r="769">
          <cell r="A769" t="str">
            <v>ORM-102646</v>
          </cell>
          <cell r="B769">
            <v>102646</v>
          </cell>
          <cell r="C769" t="str">
            <v>STANDY ADJ FRONT FOOT STRAP SZ 3</v>
          </cell>
          <cell r="D769" t="str">
            <v>STANDY ADJ FRONT FOOT STRAP SZ 3</v>
          </cell>
        </row>
        <row r="770">
          <cell r="A770" t="str">
            <v>ORM-102647</v>
          </cell>
          <cell r="B770">
            <v>102647</v>
          </cell>
          <cell r="C770" t="str">
            <v>STANDY ADJ FRONT FOOT STRAP SZ 4</v>
          </cell>
          <cell r="D770" t="str">
            <v>STANDY ADJ FRONT FOOT STRAP SZ 4</v>
          </cell>
        </row>
        <row r="771">
          <cell r="A771" t="str">
            <v>ORM-106679E</v>
          </cell>
          <cell r="B771" t="str">
            <v>106679E</v>
          </cell>
          <cell r="C771" t="str">
            <v>STANDY 4 LARGE</v>
          </cell>
          <cell r="D771" t="str">
            <v>STANDY 4 LARGE</v>
          </cell>
        </row>
        <row r="772">
          <cell r="A772" t="str">
            <v>ORM-302292</v>
          </cell>
          <cell r="B772">
            <v>302292</v>
          </cell>
          <cell r="C772" t="str">
            <v>GRILLO COMPLETE RIGHT SIDE - LARGE</v>
          </cell>
          <cell r="D772" t="str">
            <v>GRILLO COMPLETE RIGHT SIDE - LARGE</v>
          </cell>
        </row>
        <row r="773">
          <cell r="A773" t="str">
            <v>ORM-302339</v>
          </cell>
          <cell r="B773">
            <v>302339</v>
          </cell>
          <cell r="C773" t="str">
            <v>BUG COMPL. LIFTING PEDAL - FEEDING BASE</v>
          </cell>
          <cell r="D773" t="str">
            <v>BUG COMPL. LIFTING PEDAL - FEEDING BASE</v>
          </cell>
        </row>
        <row r="774">
          <cell r="A774" t="str">
            <v>ORM-302335</v>
          </cell>
          <cell r="B774">
            <v>302335</v>
          </cell>
          <cell r="C774" t="str">
            <v>BUG MAN. LIFT. LEVER W/ SCREW - FEEDING BASE</v>
          </cell>
          <cell r="D774" t="str">
            <v>BUG MAN. LIFT. LEVER W/ SCREW - FEEDING BASE</v>
          </cell>
        </row>
        <row r="775">
          <cell r="A775" t="str">
            <v>ORM-301847SP</v>
          </cell>
          <cell r="B775" t="str">
            <v>301847SP</v>
          </cell>
          <cell r="C775" t="str">
            <v>GRILLO PELVIC SUP. HEIGHT ADJUSTMENT</v>
          </cell>
          <cell r="D775" t="str">
            <v>GRILLO PELVIC SUP. HEIGHT ADJUSTMENT</v>
          </cell>
        </row>
        <row r="776">
          <cell r="A776" t="str">
            <v>ORM-20232</v>
          </cell>
          <cell r="B776">
            <v>20232</v>
          </cell>
          <cell r="C776" t="str">
            <v>SCREW M8x16</v>
          </cell>
          <cell r="D776" t="str">
            <v>SCREW M8x16</v>
          </cell>
        </row>
        <row r="777">
          <cell r="A777" t="str">
            <v>ORM-106894</v>
          </cell>
          <cell r="B777">
            <v>106894</v>
          </cell>
          <cell r="C777" t="str">
            <v>NOVUS-4 GREY UPHOLSTERY AND BLACK FRAME</v>
          </cell>
          <cell r="D777" t="str">
            <v>NOVUS-4 GREY UPHOLSTERY AND BLACK FRAME</v>
          </cell>
        </row>
        <row r="778">
          <cell r="A778" t="str">
            <v>ORM-102685</v>
          </cell>
          <cell r="B778">
            <v>102685</v>
          </cell>
          <cell r="C778" t="str">
            <v>NOVUS-A MESH BASKET</v>
          </cell>
          <cell r="D778" t="str">
            <v>NOVUS-A MESH BASKET</v>
          </cell>
        </row>
        <row r="779">
          <cell r="A779" t="str">
            <v>ORM-304370</v>
          </cell>
          <cell r="B779">
            <v>304370</v>
          </cell>
          <cell r="C779" t="str">
            <v>GRILLO RUNK SUPP PLATE+SCREWS, MINI</v>
          </cell>
          <cell r="D779" t="str">
            <v>GRILLO RUNK SUPP PLATE+SCREWS, MINI</v>
          </cell>
        </row>
        <row r="780">
          <cell r="A780" t="str">
            <v>ORM-14066</v>
          </cell>
          <cell r="B780">
            <v>14066</v>
          </cell>
          <cell r="C780" t="str">
            <v>ADJUSTABLE HANDLE - JUDITTA</v>
          </cell>
          <cell r="D780" t="str">
            <v>ADJUSTABLE HANDLE - JUDITTA</v>
          </cell>
        </row>
        <row r="781">
          <cell r="A781">
            <v>0</v>
          </cell>
          <cell r="B781">
            <v>0</v>
          </cell>
          <cell r="C781">
            <v>0</v>
          </cell>
          <cell r="D781">
            <v>0</v>
          </cell>
        </row>
        <row r="782">
          <cell r="A782">
            <v>0</v>
          </cell>
          <cell r="B782">
            <v>0</v>
          </cell>
          <cell r="C782">
            <v>0</v>
          </cell>
          <cell r="D782">
            <v>0</v>
          </cell>
        </row>
        <row r="783">
          <cell r="A783">
            <v>0</v>
          </cell>
          <cell r="B783">
            <v>0</v>
          </cell>
          <cell r="C783">
            <v>0</v>
          </cell>
          <cell r="D783">
            <v>0</v>
          </cell>
        </row>
        <row r="784">
          <cell r="A784" t="str">
            <v>CODES MARKETING À CRÉER</v>
          </cell>
          <cell r="B784">
            <v>0</v>
          </cell>
          <cell r="C784">
            <v>0</v>
          </cell>
          <cell r="D784">
            <v>0</v>
          </cell>
        </row>
        <row r="785">
          <cell r="A785" t="str">
            <v>ORM-809-MN</v>
          </cell>
          <cell r="B785">
            <v>0</v>
          </cell>
          <cell r="C785" t="str">
            <v>SUPPORTS DE BRAS, MINI GRILLO</v>
          </cell>
          <cell r="D785" t="str">
            <v>GRILLO MINI ARM SUPPORTS</v>
          </cell>
        </row>
        <row r="786">
          <cell r="A786" t="str">
            <v>ORM-809</v>
          </cell>
          <cell r="B786">
            <v>0</v>
          </cell>
          <cell r="C786" t="str">
            <v>SUPPORTS DE BRAS GRILLO</v>
          </cell>
          <cell r="D786" t="str">
            <v>GRILLO ARM SUPPORTS</v>
          </cell>
        </row>
        <row r="787">
          <cell r="A787" t="str">
            <v>ORM-809PTM-MN</v>
          </cell>
          <cell r="B787">
            <v>0</v>
          </cell>
          <cell r="C787" t="str">
            <v>SUPPORTS DE BRAS, MINI GRILLO</v>
          </cell>
          <cell r="D787" t="str">
            <v>GRILLO MINI ARM SUPPORTS</v>
          </cell>
        </row>
        <row r="788">
          <cell r="A788" t="str">
            <v>ORM-809-S</v>
          </cell>
          <cell r="B788">
            <v>0</v>
          </cell>
          <cell r="C788" t="str">
            <v>SUPPORTS DE BRAS, PETIT GRILLO</v>
          </cell>
          <cell r="D788" t="str">
            <v>GRILLO SMALL ARM SUPPORTS</v>
          </cell>
        </row>
        <row r="789">
          <cell r="A789" t="str">
            <v>ORM-810-ML</v>
          </cell>
          <cell r="B789">
            <v>0</v>
          </cell>
          <cell r="C789" t="str">
            <v>BARRES LESTEES, MOYENNES/GRANDES GRILLO</v>
          </cell>
          <cell r="D789" t="str">
            <v>GRILLO MEDIUM/LARGE WEIGHTED BARS</v>
          </cell>
        </row>
        <row r="790">
          <cell r="A790" t="str">
            <v>ORM-810-S</v>
          </cell>
          <cell r="B790">
            <v>0</v>
          </cell>
          <cell r="C790" t="str">
            <v>BARRES LESTEES, PETITES GRILLO</v>
          </cell>
          <cell r="D790" t="str">
            <v>GRILLO SMALL WEIGHTED BARS</v>
          </cell>
        </row>
        <row r="791">
          <cell r="A791" t="str">
            <v>ORM-815-L</v>
          </cell>
          <cell r="B791">
            <v>0</v>
          </cell>
          <cell r="C791" t="str">
            <v>ABDUCTEUR PROXIMAL ANTERIEUR GRILLO, LARGE</v>
          </cell>
          <cell r="D791" t="str">
            <v>GRILLO LARGE ANTERIOR PROXIMAL ABDUCTOR</v>
          </cell>
        </row>
        <row r="792">
          <cell r="A792" t="str">
            <v>ORM-815-M</v>
          </cell>
          <cell r="B792">
            <v>0</v>
          </cell>
          <cell r="C792" t="str">
            <v>ABDUCTEUR PROXIMAL ANTERIEUR GRILLO, MOYEN</v>
          </cell>
          <cell r="D792" t="str">
            <v>GRILLO MEDIUM ANTERIOR PROXIMAL ABDUCTOR</v>
          </cell>
        </row>
        <row r="793">
          <cell r="A793" t="str">
            <v>ORM-815-S</v>
          </cell>
          <cell r="B793">
            <v>0</v>
          </cell>
          <cell r="C793" t="str">
            <v>ABDUCTEUR PROXIMAL ANTERIEUR GRILLO, PETIT</v>
          </cell>
          <cell r="D793" t="str">
            <v>GRILLO SMALL ANTERIOR PROXIMAL ABDUCTOR</v>
          </cell>
        </row>
        <row r="794">
          <cell r="A794" t="str">
            <v>ORM-835</v>
          </cell>
          <cell r="B794">
            <v>0</v>
          </cell>
          <cell r="C794" t="str">
            <v>BARRE HORIZONTALE GRILLO</v>
          </cell>
          <cell r="D794" t="str">
            <v>GRILLO HORIZONTAL BAR</v>
          </cell>
        </row>
        <row r="795">
          <cell r="A795" t="str">
            <v>ORM-865-HW</v>
          </cell>
          <cell r="B795">
            <v>0</v>
          </cell>
          <cell r="C795" t="str">
            <v>MONTURE POUR APPUI-TETE GRILLO</v>
          </cell>
          <cell r="D795" t="str">
            <v>GRILLO HEAD REST MOUNTING HARDWARE</v>
          </cell>
        </row>
        <row r="796">
          <cell r="A796" t="str">
            <v>ORM-865-MN</v>
          </cell>
          <cell r="B796">
            <v>0</v>
          </cell>
          <cell r="C796" t="str">
            <v>APPUI-TETE, MINI GRILLO</v>
          </cell>
          <cell r="D796" t="str">
            <v>GRILLO MINI HEAD REST</v>
          </cell>
        </row>
        <row r="797">
          <cell r="A797" t="str">
            <v>ORM-865-MN-HW</v>
          </cell>
          <cell r="B797">
            <v>0</v>
          </cell>
          <cell r="C797" t="str">
            <v>MONTURE POUR APPUI-TETE, MINI GRILLO</v>
          </cell>
          <cell r="D797" t="str">
            <v>GRILLO MINI HEAD REST MOUNTING HARDWARE</v>
          </cell>
        </row>
        <row r="798">
          <cell r="A798" t="str">
            <v>ORM-865-N</v>
          </cell>
          <cell r="B798">
            <v>0</v>
          </cell>
          <cell r="C798" t="str">
            <v>APPUI-TETE, PETIT/MOYEN/GRAND GRILLO</v>
          </cell>
          <cell r="D798" t="str">
            <v xml:space="preserve">GRILLO SMALL/MEDIUM/LARGE HEAD REST </v>
          </cell>
        </row>
        <row r="799">
          <cell r="A799" t="str">
            <v>ORM-890C-L</v>
          </cell>
          <cell r="B799">
            <v>0</v>
          </cell>
          <cell r="C799" t="str">
            <v>SEPARATEUR DE JAMBES, LARGE AVEC SANGLES DE CUISSE</v>
          </cell>
          <cell r="D799" t="str">
            <v>GRILLO LARGE LEG DIVIDER WITH THIGH LOOPS</v>
          </cell>
        </row>
        <row r="800">
          <cell r="A800" t="str">
            <v>ORM-890C-M</v>
          </cell>
          <cell r="B800">
            <v>0</v>
          </cell>
          <cell r="C800" t="str">
            <v>SEPARATEUR DE JAMBES, MOYEN AVEC SANGLES DE CUISSE</v>
          </cell>
          <cell r="D800" t="str">
            <v>GRILLO MEDIUM LEG DIVIDER WITH THIGH LOOPS</v>
          </cell>
        </row>
        <row r="801">
          <cell r="A801" t="str">
            <v>ORM-890C-S</v>
          </cell>
          <cell r="B801">
            <v>0</v>
          </cell>
          <cell r="C801" t="str">
            <v>SEPARATEUR DE JAMBES, PETIT AVEC SANGLES DE CUISSE</v>
          </cell>
          <cell r="D801" t="str">
            <v>GRILLO SMALL LEG DIVIDER WITH THIGH LOOPS</v>
          </cell>
        </row>
        <row r="802">
          <cell r="A802" t="str">
            <v>ORM-890SC-L</v>
          </cell>
          <cell r="B802">
            <v>0</v>
          </cell>
          <cell r="C802" t="str">
            <v>ABDUCTEUR DISTAL, LARGE GRILLO</v>
          </cell>
          <cell r="D802" t="str">
            <v>GRILLO LARGE DISTAL ABDUCTOR</v>
          </cell>
        </row>
        <row r="803">
          <cell r="A803" t="str">
            <v>ORM-890SC-M</v>
          </cell>
          <cell r="B803">
            <v>0</v>
          </cell>
          <cell r="C803" t="str">
            <v>ABDUCTEUR DISTAL, MOYEN GRILLO</v>
          </cell>
          <cell r="D803" t="str">
            <v>GRILLO MEDIUM DISTAL ABDUCTOR</v>
          </cell>
        </row>
        <row r="804">
          <cell r="A804" t="str">
            <v>ORM-890SC-MN</v>
          </cell>
          <cell r="B804">
            <v>0</v>
          </cell>
          <cell r="C804" t="str">
            <v>ABDUCTEUR DISTAL, MINI GRILLO</v>
          </cell>
          <cell r="D804" t="str">
            <v>GRILLO MINI DISTAL ABDUCTOR</v>
          </cell>
        </row>
        <row r="805">
          <cell r="A805" t="str">
            <v>ORM-890SC-S</v>
          </cell>
          <cell r="B805">
            <v>0</v>
          </cell>
          <cell r="C805" t="str">
            <v>ABDUCTEUR DISTAL, PETIT GRILLO</v>
          </cell>
          <cell r="D805" t="str">
            <v>GRILLO SMALL DISTAL ABDUCTOR</v>
          </cell>
        </row>
        <row r="806">
          <cell r="A806" t="str">
            <v>ORM-894-MN</v>
          </cell>
          <cell r="B806">
            <v>0</v>
          </cell>
          <cell r="C806" t="str">
            <v>CEINTURE POUR TABLE ARRIERE GRILLO, MINI PTM</v>
          </cell>
          <cell r="D806" t="str">
            <v>GRILLO REAR TABLE BELT, MINI PTM [E0978]</v>
          </cell>
        </row>
        <row r="807">
          <cell r="A807" t="str">
            <v>ORM-918-M</v>
          </cell>
          <cell r="B807">
            <v>0</v>
          </cell>
          <cell r="C807" t="str">
            <v>SIEGE POSTERIEUR PLIABLE GRILLO, MOYEN</v>
          </cell>
          <cell r="D807" t="str">
            <v>GRILLO POSTERIOR FOLDING SEAT, MEDIUM</v>
          </cell>
        </row>
        <row r="808">
          <cell r="A808" t="str">
            <v>ORM-918-S</v>
          </cell>
          <cell r="B808">
            <v>0</v>
          </cell>
          <cell r="C808" t="str">
            <v>SIEGE POSTERIEUR PLIABLE GRILLO, PETIT</v>
          </cell>
          <cell r="D808" t="str">
            <v>GRILLO POSTERIOR FOLDING SEAT, SMALL</v>
          </cell>
        </row>
        <row r="809">
          <cell r="A809" t="str">
            <v>ORM-919-M</v>
          </cell>
          <cell r="B809">
            <v>0</v>
          </cell>
          <cell r="C809" t="str">
            <v>SUPPORT LOMBAIRE POSTERIEUR GRILLO, MOYEN</v>
          </cell>
          <cell r="D809" t="str">
            <v>GRILLO POSTERIOR LUMBER THRUST SUPPORT, MEDIUM</v>
          </cell>
        </row>
        <row r="810">
          <cell r="A810" t="str">
            <v>ORM-919-S</v>
          </cell>
          <cell r="B810">
            <v>0</v>
          </cell>
          <cell r="C810" t="str">
            <v>SUPPORT LOMBAIRE POSTERIEUR GRILLO, PETIT</v>
          </cell>
          <cell r="D810" t="str">
            <v>GRILLO POSTERIOR LUMBER THRUST SUPPORT, SMALL</v>
          </cell>
        </row>
        <row r="811">
          <cell r="A811" t="str">
            <v>ORM-923</v>
          </cell>
          <cell r="B811">
            <v>0</v>
          </cell>
          <cell r="C811" t="str">
            <v>POIGNEE DE POUSSEE SUPPLE. POUR ASSISTANT GRILLO</v>
          </cell>
          <cell r="D811" t="str">
            <v>GRILLO ADDITIONNAL ASSISTANT PUSH HANDLE</v>
          </cell>
        </row>
        <row r="812">
          <cell r="A812" t="str">
            <v>ORM-924-HW</v>
          </cell>
          <cell r="B812">
            <v>0</v>
          </cell>
          <cell r="C812" t="str">
            <v>SOUTIEN PELVIEN AVEC ANNEAUX REMBOURRES GRILLO</v>
          </cell>
          <cell r="D812" t="str">
            <v>GRILLO PELVIC SUPPORT PADDED RINGS</v>
          </cell>
        </row>
        <row r="813">
          <cell r="A813" t="str">
            <v>ORM-924</v>
          </cell>
          <cell r="B813">
            <v>0</v>
          </cell>
          <cell r="C813" t="str">
            <v>SOUTIEN PELVIEN GRILLO</v>
          </cell>
          <cell r="D813" t="str">
            <v>GRILLO PELVIC SUPPORT</v>
          </cell>
        </row>
        <row r="814">
          <cell r="A814" t="str">
            <v>ORM-925-HW</v>
          </cell>
          <cell r="B814">
            <v>0</v>
          </cell>
          <cell r="C814" t="str">
            <v>ANNEAUX REMBOURRES POUR SOUTIEN THORACIQUE GRILLO</v>
          </cell>
          <cell r="D814" t="str">
            <v>GRILLO THORACIC SUPPORT PADDED RINGS</v>
          </cell>
        </row>
        <row r="815">
          <cell r="A815" t="str">
            <v>ORM-925-L</v>
          </cell>
          <cell r="B815">
            <v>0</v>
          </cell>
          <cell r="C815" t="str">
            <v>SUPPORT THORACIQUE GRILLO, LARGE</v>
          </cell>
          <cell r="D815" t="str">
            <v>GRILLO THORACIC SUPPORT, LARGE</v>
          </cell>
        </row>
        <row r="816">
          <cell r="A816" t="str">
            <v>ORM-925-M</v>
          </cell>
          <cell r="B816">
            <v>0</v>
          </cell>
          <cell r="C816" t="str">
            <v>SUPPORT THORACIQUE GRILLO, MOYEN</v>
          </cell>
          <cell r="D816" t="str">
            <v>GRILLO THORACIC SUPPORT, MEDIUM</v>
          </cell>
        </row>
        <row r="817">
          <cell r="A817" t="str">
            <v>ORM-925-MN</v>
          </cell>
          <cell r="B817">
            <v>0</v>
          </cell>
          <cell r="C817" t="str">
            <v>SUPPORT THORACIQUE GRILLO, MINI</v>
          </cell>
          <cell r="D817" t="str">
            <v>GRILLO THORACIC SUPPORT, MINI</v>
          </cell>
        </row>
        <row r="818">
          <cell r="A818" t="str">
            <v>ORM-925</v>
          </cell>
          <cell r="B818">
            <v>0</v>
          </cell>
          <cell r="C818" t="str">
            <v xml:space="preserve">SUPPORT THORACIQUE GRILLO  </v>
          </cell>
          <cell r="D818" t="str">
            <v>GRILLO THORACIC SUPPORT</v>
          </cell>
        </row>
        <row r="819">
          <cell r="A819" t="str">
            <v>ORM-925-S</v>
          </cell>
          <cell r="B819">
            <v>0</v>
          </cell>
          <cell r="C819" t="str">
            <v>SUPPORT THORACIQUE GRILLO, PETIT</v>
          </cell>
          <cell r="D819" t="str">
            <v>GRILLO THORACIC SUPPORT, SMALL</v>
          </cell>
        </row>
        <row r="820">
          <cell r="A820" t="str">
            <v>ORM-926-L</v>
          </cell>
          <cell r="B820">
            <v>0</v>
          </cell>
          <cell r="C820" t="str">
            <v>GUIDON ANTERIEUR GRILLO, LARGE</v>
          </cell>
          <cell r="D820" t="str">
            <v>GRILLO ANTERIOR HANDLEBAR, LARGE</v>
          </cell>
        </row>
        <row r="821">
          <cell r="A821" t="str">
            <v>ORM-926-M</v>
          </cell>
          <cell r="B821">
            <v>0</v>
          </cell>
          <cell r="C821" t="str">
            <v>GUIDON ANTERIEUR GRILLO, MOYEN</v>
          </cell>
          <cell r="D821" t="str">
            <v>GRILLO ANTERIOR HANDLEBAR, MEDIUM</v>
          </cell>
        </row>
        <row r="822">
          <cell r="A822" t="str">
            <v>ORM-926-MN</v>
          </cell>
          <cell r="B822">
            <v>0</v>
          </cell>
          <cell r="C822" t="str">
            <v>GUIDON ANTERIEUR GRILLO, MINI</v>
          </cell>
          <cell r="D822" t="str">
            <v>GRILLO ANTERIOR HANDLEBAR, MINI</v>
          </cell>
        </row>
        <row r="823">
          <cell r="A823" t="str">
            <v>ORM-926</v>
          </cell>
          <cell r="B823">
            <v>0</v>
          </cell>
          <cell r="C823" t="str">
            <v>GUIDON ANTERIEUR GRILLO</v>
          </cell>
          <cell r="D823" t="str">
            <v>GRILLO ANTERIOR HANDLEBAR</v>
          </cell>
        </row>
        <row r="824">
          <cell r="A824" t="str">
            <v>ORM-926-S</v>
          </cell>
          <cell r="B824">
            <v>0</v>
          </cell>
          <cell r="C824" t="str">
            <v>GUIDON ANTERIEUR GRILLO, PETIT</v>
          </cell>
          <cell r="D824" t="str">
            <v>GRILLO ANTERIOR HANDLEBAR, SMALL</v>
          </cell>
        </row>
        <row r="825">
          <cell r="A825" t="str">
            <v>ORM-926-HW</v>
          </cell>
          <cell r="B825">
            <v>0</v>
          </cell>
          <cell r="C825" t="str">
            <v>GUIDON ANTÉRIEUR MULTI-AXES GRILLO</v>
          </cell>
          <cell r="D825" t="str">
            <v>GRILLO MULTI-AXIS ANTERIOR HANDLEBAR</v>
          </cell>
        </row>
        <row r="826">
          <cell r="A826" t="str">
            <v>ORM-927</v>
          </cell>
          <cell r="B826">
            <v>0</v>
          </cell>
          <cell r="C826" t="str">
            <v>BOUTONS AMOVIBLES GRILLO</v>
          </cell>
          <cell r="D826" t="str">
            <v>GRILLO REMOVABLE KNOBS</v>
          </cell>
        </row>
        <row r="827">
          <cell r="A827" t="str">
            <v>ORM-927-MN</v>
          </cell>
          <cell r="B827">
            <v>0</v>
          </cell>
          <cell r="C827" t="str">
            <v>BOUTONS AMOVIBLES GRILLO, MINI</v>
          </cell>
          <cell r="D827" t="str">
            <v>GRILLO REMOVABLE KNOBS, MINI</v>
          </cell>
        </row>
        <row r="828">
          <cell r="A828" t="str">
            <v>ORM-927-N</v>
          </cell>
          <cell r="B828">
            <v>0</v>
          </cell>
          <cell r="C828" t="str">
            <v>BOUTONS AMOVIBLES GRILLO, PETIT/MOYEN/LARGE</v>
          </cell>
          <cell r="D828" t="str">
            <v>GRILLO REMOVABLE KNOBS, SMALL/MEDIUM/LARGE</v>
          </cell>
        </row>
        <row r="829">
          <cell r="A829" t="str">
            <v>ORM-928-ML</v>
          </cell>
          <cell r="B829">
            <v>0</v>
          </cell>
          <cell r="C829" t="str">
            <v>ENSEMBLE DE ROUES ARRIERE ETROITES GRILLO</v>
          </cell>
          <cell r="D829" t="str">
            <v>GRILLO REAR NARROW WHEEL ASSEMBLY</v>
          </cell>
        </row>
        <row r="830">
          <cell r="A830" t="str">
            <v>ORM-930</v>
          </cell>
          <cell r="B830">
            <v>0</v>
          </cell>
          <cell r="C830" t="str">
            <v>HARNAIS ERGONOMIQUE GRILLO</v>
          </cell>
          <cell r="D830" t="str">
            <v>GRILLO ERGONOMIC HARNESS</v>
          </cell>
        </row>
        <row r="831">
          <cell r="A831" t="str">
            <v>ORM-937</v>
          </cell>
          <cell r="B831">
            <v>0</v>
          </cell>
          <cell r="C831" t="str">
            <v>POIGNEES ERGONOMIQUES PTM GRILLO, MINI</v>
          </cell>
          <cell r="D831" t="str">
            <v>GRILLO MINI PTM ERGONOMIC HANDLES</v>
          </cell>
        </row>
        <row r="832">
          <cell r="A832" t="str">
            <v>ORM-939-A</v>
          </cell>
          <cell r="B832">
            <v>0</v>
          </cell>
          <cell r="C832" t="str">
            <v>POIGNEES ERGONOMIQUES POUR CADRE ANTERIEUR GRILLO</v>
          </cell>
          <cell r="D832" t="str">
            <v>GRILLO ANTERIOR FRAME ERGONOMIC HANDLES</v>
          </cell>
        </row>
        <row r="833">
          <cell r="A833" t="str">
            <v>ORM-939-P</v>
          </cell>
          <cell r="B833">
            <v>0</v>
          </cell>
          <cell r="C833" t="str">
            <v>POIGNEES ERGONOMIQUES POUR CADRE POSTERIEUR GRILLO</v>
          </cell>
          <cell r="D833" t="str">
            <v>GRILLO POSTERIOR FRAME ERGONOMIC HANDLES</v>
          </cell>
        </row>
        <row r="834">
          <cell r="A834" t="str">
            <v>ORM-939</v>
          </cell>
          <cell r="B834">
            <v>0</v>
          </cell>
          <cell r="C834" t="str">
            <v>POIGNEES ERGONOMIQUES GRILLO</v>
          </cell>
          <cell r="D834" t="str">
            <v>GRILLO ERGONOMIC HANDLES</v>
          </cell>
        </row>
        <row r="835">
          <cell r="A835" t="str">
            <v>ORM-943-ML</v>
          </cell>
          <cell r="B835">
            <v>0</v>
          </cell>
          <cell r="C835" t="str">
            <v>SANGLES DE BRAS GRILLO, MOYEN</v>
          </cell>
          <cell r="D835" t="str">
            <v>GRILLO MEDIUM ARM STRAPS</v>
          </cell>
        </row>
        <row r="836">
          <cell r="A836" t="str">
            <v>ORM-943-MN</v>
          </cell>
          <cell r="B836">
            <v>0</v>
          </cell>
          <cell r="C836" t="str">
            <v>SANGLES DE BRAS GRILLO, MINI</v>
          </cell>
          <cell r="D836" t="str">
            <v>GRILLO MINI ARM STRAPS</v>
          </cell>
        </row>
        <row r="837">
          <cell r="A837" t="str">
            <v>ORM-943-S</v>
          </cell>
          <cell r="B837">
            <v>0</v>
          </cell>
          <cell r="C837" t="str">
            <v>SANGLES DE BRAS GRILLO, PETIT</v>
          </cell>
          <cell r="D837" t="str">
            <v>GRILLO SMALL ARM STRAPS</v>
          </cell>
        </row>
        <row r="838">
          <cell r="A838" t="str">
            <v>ORM-946-ML</v>
          </cell>
          <cell r="B838">
            <v>0</v>
          </cell>
          <cell r="C838" t="str">
            <v>SELLE ERGONOMIQUE GRILLO, MOYEN/GRAND</v>
          </cell>
          <cell r="D838" t="str">
            <v>GRILLO MEDIUM/LARGE ERGONOMIC SADDLE</v>
          </cell>
        </row>
        <row r="839">
          <cell r="A839" t="str">
            <v>ORM-946-MN</v>
          </cell>
          <cell r="B839">
            <v>0</v>
          </cell>
          <cell r="C839" t="str">
            <v>SELLE ERGONOMIQUE GRILLO, MINI</v>
          </cell>
          <cell r="D839" t="str">
            <v>GRILLO MINI ERGONOMIC SADDLE</v>
          </cell>
        </row>
        <row r="840">
          <cell r="A840" t="str">
            <v>ORM-946-S</v>
          </cell>
          <cell r="B840">
            <v>0</v>
          </cell>
          <cell r="C840" t="str">
            <v>SELLE ERGONOMIQUE GRILLO, PETIT</v>
          </cell>
          <cell r="D840" t="str">
            <v>GRILLO SMALL ERGONOMIC SADDLE</v>
          </cell>
        </row>
        <row r="841">
          <cell r="A841" t="str">
            <v>ORM-GRAH-PA-L</v>
          </cell>
          <cell r="B841">
            <v>0</v>
          </cell>
          <cell r="C841" t="str">
            <v>CADRE ANTERIEUR, GRAND - PA - HYBRIDE GRILLO</v>
          </cell>
          <cell r="D841" t="str">
            <v>GRILLO ANTERIOR FRAME, LARGE - PA - HYBRID</v>
          </cell>
        </row>
        <row r="842">
          <cell r="A842" t="str">
            <v>ORM-GRAH-PA-M</v>
          </cell>
          <cell r="B842">
            <v>0</v>
          </cell>
          <cell r="C842" t="str">
            <v>CADRE ANTERIEUR, MOYEN - PA - HYBRIDE GRILLO</v>
          </cell>
          <cell r="D842" t="str">
            <v>GRILLO ANTERIOR FRAME, MEDIUM - PA - HYBRID</v>
          </cell>
        </row>
        <row r="843">
          <cell r="A843" t="str">
            <v>ORM-GRAH-PA-S</v>
          </cell>
          <cell r="B843">
            <v>0</v>
          </cell>
          <cell r="C843" t="str">
            <v>CADRE ANTERIEUR GRILLO, PETIT - PA - HYBRIDE</v>
          </cell>
          <cell r="D843" t="str">
            <v>GRILLO ANTERIOR FRAME, SMALL - PA - HYBRID</v>
          </cell>
        </row>
        <row r="844">
          <cell r="A844" t="str">
            <v>ORM-GRAH-P-L</v>
          </cell>
          <cell r="B844">
            <v>0</v>
          </cell>
          <cell r="C844" t="str">
            <v>CADRE ANTERIEUR GRILLO, GRAND - P - HYBRIDE</v>
          </cell>
          <cell r="D844" t="str">
            <v>GRILLO ANTERIOR FRAME, LARGE - P - HYBRID</v>
          </cell>
        </row>
        <row r="845">
          <cell r="A845" t="str">
            <v>ORM-GRAH-P-M</v>
          </cell>
          <cell r="B845">
            <v>0</v>
          </cell>
          <cell r="C845" t="str">
            <v>CADRE ANTERIEUR GRILLO, MOYEN - P - HYBRIDE</v>
          </cell>
          <cell r="D845" t="str">
            <v>GRILLO ANTERIOR FRAME, MEDIUM - P - HYBRID</v>
          </cell>
        </row>
        <row r="846">
          <cell r="A846" t="str">
            <v>ORM-GRAH-P-S</v>
          </cell>
          <cell r="B846">
            <v>0</v>
          </cell>
          <cell r="C846" t="str">
            <v>CADRE ANTERIEUR GRILLO, PETIT - P - HYBRIDE</v>
          </cell>
          <cell r="D846" t="str">
            <v>GRILLO ANTERIOR FRAME, SMALL - P - HYBRID</v>
          </cell>
        </row>
        <row r="847">
          <cell r="A847" t="str">
            <v>ORM-GRAH-PT-L</v>
          </cell>
          <cell r="B847">
            <v>0</v>
          </cell>
          <cell r="C847" t="str">
            <v>CADRE ANTERIEUR GRILLO, GRAND - PT - HYBRIDE</v>
          </cell>
          <cell r="D847" t="str">
            <v>GRILLO ANTERIOR FRAME, LARGE - PT - HYBRID</v>
          </cell>
        </row>
        <row r="848">
          <cell r="A848" t="str">
            <v>ORM-GRAH-PT-M</v>
          </cell>
          <cell r="B848">
            <v>0</v>
          </cell>
          <cell r="C848" t="str">
            <v>CADRE ANTERIEUR GRILLO, MOYEN - PT - HYBRIDE</v>
          </cell>
          <cell r="D848" t="str">
            <v>GRILLO ANTERIOR FRAME, MEDIUM - PT - HYBRID</v>
          </cell>
        </row>
        <row r="849">
          <cell r="A849" t="str">
            <v>ORM-GRAH-PT-S</v>
          </cell>
          <cell r="B849">
            <v>0</v>
          </cell>
          <cell r="C849" t="str">
            <v>CADRE ANTERIEUR GRILLO, PETIT - PT - HYBRIDE</v>
          </cell>
          <cell r="D849" t="str">
            <v>GRILLO ANTERIOR FRAME, SMALL - PT - HYBRID</v>
          </cell>
        </row>
        <row r="850">
          <cell r="A850" t="str">
            <v>ORM-GRA-PA-L</v>
          </cell>
          <cell r="B850">
            <v>0</v>
          </cell>
          <cell r="C850" t="str">
            <v>CADRE ANTERIEUR GRILLO, GRAND - PA</v>
          </cell>
          <cell r="D850" t="str">
            <v>GRILLO ANTERIOR FRAME, LARGE - PA</v>
          </cell>
        </row>
        <row r="851">
          <cell r="A851" t="str">
            <v>ORM-GRA-PA-M</v>
          </cell>
          <cell r="B851">
            <v>0</v>
          </cell>
          <cell r="C851" t="str">
            <v>CADRE ANTERIEUR GRILLO, MOYEN - PA</v>
          </cell>
          <cell r="D851" t="str">
            <v>GRILLO ANTERIOR FRAME, MEDIUM - PA</v>
          </cell>
        </row>
        <row r="852">
          <cell r="A852" t="str">
            <v>ORM-GRA-PA-MN</v>
          </cell>
          <cell r="B852">
            <v>0</v>
          </cell>
          <cell r="C852" t="str">
            <v>CADRE ANTERIEUR GRILLO, MINI - PA</v>
          </cell>
          <cell r="D852" t="str">
            <v>GRILLO ANTERIOR FRAME, MINI - PA</v>
          </cell>
        </row>
        <row r="853">
          <cell r="A853" t="str">
            <v>ORM-GRA-PA-S</v>
          </cell>
          <cell r="B853">
            <v>0</v>
          </cell>
          <cell r="C853" t="str">
            <v>CADRE ANTERIEUR GRILLO, PETIT - PA</v>
          </cell>
          <cell r="D853" t="str">
            <v>GRILLO ANTERIOR FRAME, SMALL - PA</v>
          </cell>
        </row>
        <row r="854">
          <cell r="A854" t="str">
            <v>ORM-GRA-P-L</v>
          </cell>
          <cell r="B854">
            <v>0</v>
          </cell>
          <cell r="C854" t="str">
            <v>CADRE ANTERIEUR GRILLO, GRAND - P</v>
          </cell>
          <cell r="D854" t="str">
            <v>GRILLO ANTERIOR FRAME, LARGE - P</v>
          </cell>
        </row>
        <row r="855">
          <cell r="A855" t="str">
            <v>ORM-GRA-P-M</v>
          </cell>
          <cell r="B855">
            <v>0</v>
          </cell>
          <cell r="C855" t="str">
            <v>CADRE ANTERIEUR GRILLO, MOYEN - P</v>
          </cell>
          <cell r="D855" t="str">
            <v>GRILLO ANTERIOR FRAME, MEDIUM - P</v>
          </cell>
        </row>
        <row r="856">
          <cell r="A856" t="str">
            <v>ORM-GRA-P-MN</v>
          </cell>
          <cell r="B856">
            <v>0</v>
          </cell>
          <cell r="C856" t="str">
            <v>CADRE ANTERIEUR GRILLO, MINI - P</v>
          </cell>
          <cell r="D856" t="str">
            <v>GRILLO ANTERIOR FRAME, MINI - P</v>
          </cell>
        </row>
        <row r="857">
          <cell r="A857" t="str">
            <v>ORM-GRA-P-S</v>
          </cell>
          <cell r="B857">
            <v>0</v>
          </cell>
          <cell r="C857" t="str">
            <v>CADRE ANTERIEUR GRILLO, PETIT - P</v>
          </cell>
          <cell r="D857" t="str">
            <v>GRILLO ANTERIOR FRAME, SMALL - P</v>
          </cell>
        </row>
        <row r="858">
          <cell r="A858" t="str">
            <v>ORM-GRA-PT-L</v>
          </cell>
          <cell r="B858">
            <v>0</v>
          </cell>
          <cell r="C858" t="str">
            <v>CADRE ANTERIEUR GRILLO, GRAND - PT</v>
          </cell>
          <cell r="D858" t="str">
            <v>GRILLO ANTERIOR FRAME, LARGE - PT</v>
          </cell>
        </row>
        <row r="859">
          <cell r="A859" t="str">
            <v>ORM-GRA-PT-M</v>
          </cell>
          <cell r="B859">
            <v>0</v>
          </cell>
          <cell r="C859" t="str">
            <v>CADRE ANTERIEUR GRILLO, MOYEN - PT</v>
          </cell>
          <cell r="D859" t="str">
            <v>GRILLO ANTERIOR FRAME, MEDIUM - PT</v>
          </cell>
        </row>
        <row r="860">
          <cell r="A860" t="str">
            <v>ORM-GRA-PTM-MN</v>
          </cell>
          <cell r="B860">
            <v>0</v>
          </cell>
          <cell r="C860" t="str">
            <v>CADRE ANTERIEUR GRILLO, MINI - PTM</v>
          </cell>
          <cell r="D860" t="str">
            <v>GRILLO ANTERIOR FRAME, MINI - PTM</v>
          </cell>
        </row>
        <row r="861">
          <cell r="A861" t="str">
            <v>ORM-GRA-PT-MN</v>
          </cell>
          <cell r="B861">
            <v>0</v>
          </cell>
          <cell r="C861" t="str">
            <v>CADRE ANTERIEUR GRILLO, MINI - PT</v>
          </cell>
          <cell r="D861" t="str">
            <v>GRILLO ANTERIOR FRAME, MINI - PT</v>
          </cell>
        </row>
        <row r="862">
          <cell r="A862" t="str">
            <v>ORM-GRA-PT-S</v>
          </cell>
          <cell r="B862">
            <v>0</v>
          </cell>
          <cell r="C862" t="str">
            <v>CADRE ANTERIEUR GRILLO, PETIT - PT</v>
          </cell>
          <cell r="D862" t="str">
            <v>GRILLO ANTERIOR FRAME, SMALL - PT</v>
          </cell>
        </row>
        <row r="863">
          <cell r="A863" t="str">
            <v>ORM-GRPH-PA-L</v>
          </cell>
          <cell r="B863">
            <v>0</v>
          </cell>
          <cell r="C863" t="str">
            <v>CADRE POSTERIEUR GRILLO, GRAND - PA - HYBRIDE</v>
          </cell>
          <cell r="D863" t="str">
            <v>GRILLO POSTERIOR FRAME, LARGE - PA - HYBRID</v>
          </cell>
        </row>
        <row r="864">
          <cell r="A864" t="str">
            <v>ORM-GRPH-PA-M</v>
          </cell>
          <cell r="B864">
            <v>0</v>
          </cell>
          <cell r="C864" t="str">
            <v>CADRE POSTERIEUR GRILLO, MOYEN - PA</v>
          </cell>
          <cell r="D864" t="str">
            <v>GRILLO POSTERIOR FRAME, MEDIUM - PA</v>
          </cell>
        </row>
        <row r="865">
          <cell r="A865" t="str">
            <v>ORM-GRPH-PA-S</v>
          </cell>
          <cell r="B865">
            <v>0</v>
          </cell>
          <cell r="C865" t="str">
            <v>CADRE POSTERIEUR GRILLO, PETIT - PA - HYBRIDE</v>
          </cell>
          <cell r="D865" t="str">
            <v>GRILLO POSTERIOR FRAME, SMALL - PA - HYBRID</v>
          </cell>
        </row>
        <row r="866">
          <cell r="A866" t="str">
            <v>ORM-GRPH-P-L</v>
          </cell>
          <cell r="B866">
            <v>0</v>
          </cell>
          <cell r="C866" t="str">
            <v>CADRE POSTERIEUR GRILLO, GRAND - P - HYBRIDE</v>
          </cell>
          <cell r="D866" t="str">
            <v>GRILLO POSTERIOR FRAME, LARGE - P - HYBRID</v>
          </cell>
        </row>
        <row r="867">
          <cell r="A867" t="str">
            <v>ORM-GRPH-P-M</v>
          </cell>
          <cell r="B867">
            <v>0</v>
          </cell>
          <cell r="C867" t="str">
            <v>CADRE POSTERIEUR GRILLO, MOYEN - P - HYBRIDE</v>
          </cell>
          <cell r="D867" t="str">
            <v>GRILLO POSTERIOR FRAME, MEDIUM - P - HYBRID</v>
          </cell>
        </row>
        <row r="868">
          <cell r="A868" t="str">
            <v>ORM-GRPH-P-S</v>
          </cell>
          <cell r="B868">
            <v>0</v>
          </cell>
          <cell r="C868" t="str">
            <v>CADRE POSTERIEUR GRILLO, PETIT - P - HYBRIDE</v>
          </cell>
          <cell r="D868" t="str">
            <v>GRILLO POSTERIOR FRAME, SMALL - P - HYBRID</v>
          </cell>
        </row>
        <row r="869">
          <cell r="A869" t="str">
            <v>ORM-GRPH-PT-L</v>
          </cell>
          <cell r="B869">
            <v>0</v>
          </cell>
          <cell r="C869" t="str">
            <v>CADRE POSTERIEUR GRILLO, GRAND - PT - HYBRIDE</v>
          </cell>
          <cell r="D869" t="str">
            <v>GRILLO POSTERIOR FRAME, LARGE - PT - HYBRID</v>
          </cell>
        </row>
        <row r="870">
          <cell r="A870" t="str">
            <v>ORM-GRPH-PT-M</v>
          </cell>
          <cell r="B870">
            <v>0</v>
          </cell>
          <cell r="C870" t="str">
            <v>CADRE POSTERIEUR GRILLO, MOYEN - PT - HYBRIDE</v>
          </cell>
          <cell r="D870" t="str">
            <v>GRILLO POSTERIOR FRAME, MEDIUM - PT - HYBRID</v>
          </cell>
        </row>
        <row r="871">
          <cell r="A871" t="str">
            <v>ORM-GRPH-PT-S</v>
          </cell>
          <cell r="B871">
            <v>0</v>
          </cell>
          <cell r="C871" t="str">
            <v>CADRE POSTERIEUR GRILLO, PETIT - PT - HYBRIDE</v>
          </cell>
          <cell r="D871" t="str">
            <v>GRILLO POSTERIOR FRAME, SMALL - PT - HYBRID</v>
          </cell>
        </row>
        <row r="872">
          <cell r="A872" t="str">
            <v>ORM-GRP-PA-L</v>
          </cell>
          <cell r="B872">
            <v>0</v>
          </cell>
          <cell r="C872" t="str">
            <v>CADRE POSTERIEUR GRILLO, GRAND - PA</v>
          </cell>
          <cell r="D872" t="str">
            <v>GRILLO POSTERIOR FRAME, LARGE - PA</v>
          </cell>
        </row>
        <row r="873">
          <cell r="A873" t="str">
            <v>ORM-GRP-PA-M</v>
          </cell>
          <cell r="B873">
            <v>0</v>
          </cell>
          <cell r="C873" t="str">
            <v>CADRE POSTERIEUR GRILLO, MOYEN - PA</v>
          </cell>
          <cell r="D873" t="str">
            <v>GRILLO POSTERIOR FRAME, MEDIUM - PA</v>
          </cell>
        </row>
        <row r="874">
          <cell r="A874" t="str">
            <v>ORM-GRP-PA-MN</v>
          </cell>
          <cell r="B874">
            <v>0</v>
          </cell>
          <cell r="C874" t="str">
            <v>CADRE POSTERIEUR GRILLO, MINI - PTM</v>
          </cell>
          <cell r="D874" t="str">
            <v>GRILLO POSTERIOR FRAME, MINI - PTM</v>
          </cell>
        </row>
        <row r="875">
          <cell r="A875" t="str">
            <v>ORM-GRP-PA-S</v>
          </cell>
          <cell r="B875">
            <v>0</v>
          </cell>
          <cell r="C875" t="str">
            <v>CADRE POSTERIEUR GRILLO, PETIT - PA</v>
          </cell>
          <cell r="D875" t="str">
            <v>GRILLO POSTERIOR FRAME, SMALL - PA</v>
          </cell>
        </row>
        <row r="876">
          <cell r="A876" t="str">
            <v>ORM-GRP-P-L</v>
          </cell>
          <cell r="B876">
            <v>0</v>
          </cell>
          <cell r="C876" t="str">
            <v>CADRE POSTERIEUR GRILLO, GRAND - P</v>
          </cell>
          <cell r="D876" t="str">
            <v>GRILLO POSTERIOR FRAME, LARGE - P</v>
          </cell>
        </row>
        <row r="877">
          <cell r="A877" t="str">
            <v>ORM-GRP-P-M</v>
          </cell>
          <cell r="B877">
            <v>0</v>
          </cell>
          <cell r="C877" t="str">
            <v>CADRE POSTERIEUR  GRILLO, MOYEN - P</v>
          </cell>
          <cell r="D877" t="str">
            <v>GRILLO POSTERIOR FRAME, MEDIUM - P</v>
          </cell>
        </row>
        <row r="878">
          <cell r="A878" t="str">
            <v>ORM-GRP-P-MN</v>
          </cell>
          <cell r="B878">
            <v>0</v>
          </cell>
          <cell r="C878" t="str">
            <v>CADRE POSTERIEUR GRILLO, MINI - PTM</v>
          </cell>
          <cell r="D878" t="str">
            <v>GRILLO POSTERIOR FRAME, MINI - PTM</v>
          </cell>
        </row>
        <row r="879">
          <cell r="A879" t="str">
            <v>ORM-GRP-P-S</v>
          </cell>
          <cell r="B879">
            <v>0</v>
          </cell>
          <cell r="C879" t="str">
            <v>CADRE POSTERIEUR GRILLO, PETIT - P</v>
          </cell>
          <cell r="D879" t="str">
            <v>GRILLO POSTERIOR FRAME, SMALL - P</v>
          </cell>
        </row>
        <row r="880">
          <cell r="A880" t="str">
            <v>ORM-GRP-PT-L</v>
          </cell>
          <cell r="B880">
            <v>0</v>
          </cell>
          <cell r="C880" t="str">
            <v>CADRE POSTERIEUR GRILLO, GRAND - PT</v>
          </cell>
          <cell r="D880" t="str">
            <v>GRILLO POSTERIOR FRAME, LARGE - PT</v>
          </cell>
        </row>
        <row r="881">
          <cell r="A881" t="str">
            <v>ORM-GRP-PT-M</v>
          </cell>
          <cell r="B881">
            <v>0</v>
          </cell>
          <cell r="C881" t="str">
            <v>CADRE POSTERIEUR GRILLO, MOYEN - PT</v>
          </cell>
          <cell r="D881" t="str">
            <v>GRILLO POSTERIOR FRAME, MEDIUM - PT</v>
          </cell>
        </row>
        <row r="882">
          <cell r="A882" t="str">
            <v>ORM-GRP-PT-MN</v>
          </cell>
          <cell r="B882">
            <v>0</v>
          </cell>
          <cell r="C882" t="str">
            <v>CADRE POSTERIEUR GRILLO, MINI - PTM</v>
          </cell>
          <cell r="D882" t="str">
            <v>GRILLO POSTERIOR FRAME, MINI - PTM</v>
          </cell>
        </row>
        <row r="883">
          <cell r="A883" t="str">
            <v>ORM-GRP-PT-S</v>
          </cell>
          <cell r="B883">
            <v>0</v>
          </cell>
          <cell r="C883" t="str">
            <v>CADRE POSTERIEUR GRILLO, PETIT - PT</v>
          </cell>
          <cell r="D883" t="str">
            <v>GRILLO POSTERIOR FRAME, SMALL - PT</v>
          </cell>
        </row>
        <row r="884">
          <cell r="A884" t="str">
            <v>ORM-818-M</v>
          </cell>
          <cell r="B884">
            <v>0</v>
          </cell>
          <cell r="C884" t="str">
            <v>BUG MOYEN, HOUSSE THERMIQUE</v>
          </cell>
          <cell r="D884" t="str">
            <v>BUG MEDIUM, THERMAL COVER</v>
          </cell>
        </row>
        <row r="885">
          <cell r="A885" t="str">
            <v>ORM-818-S</v>
          </cell>
          <cell r="B885">
            <v>0</v>
          </cell>
          <cell r="C885" t="str">
            <v>BUG PETIT, HOUSSE THERMIQUE</v>
          </cell>
          <cell r="D885" t="str">
            <v>BUG SMALL, THERMAL COVER</v>
          </cell>
        </row>
        <row r="886">
          <cell r="A886" t="str">
            <v>ORM-819-M-G</v>
          </cell>
          <cell r="B886">
            <v>0</v>
          </cell>
          <cell r="C886" t="str">
            <v>BUG MOYEN, AUVENT, NOIR/VERT</v>
          </cell>
          <cell r="D886" t="str">
            <v>BUG MEDIUM, CANOPY, BLACK GREEN [K0108]</v>
          </cell>
        </row>
        <row r="887">
          <cell r="A887" t="str">
            <v>ORM-819-M-HW</v>
          </cell>
          <cell r="B887">
            <v>0</v>
          </cell>
          <cell r="C887" t="str">
            <v>BUG MOYEN, QUINCAILLERIE D’AUVENT</v>
          </cell>
          <cell r="D887" t="str">
            <v>BUG MEDIUM, CANOPY HARDWARE [E1028]</v>
          </cell>
        </row>
        <row r="888">
          <cell r="A888" t="str">
            <v>ORM-819-M-P</v>
          </cell>
          <cell r="B888">
            <v>0</v>
          </cell>
          <cell r="C888" t="str">
            <v>BUG MOYEN, AUVENT, NOIR/ROSE</v>
          </cell>
          <cell r="D888" t="str">
            <v>BUG MEDIUM, CANOPY, BLACK PINK [K0108]</v>
          </cell>
        </row>
        <row r="889">
          <cell r="A889" t="str">
            <v>ORM-819-S-G</v>
          </cell>
          <cell r="B889">
            <v>0</v>
          </cell>
          <cell r="C889" t="str">
            <v>BUG PETIT, AUVENT, NOIR/VERT</v>
          </cell>
          <cell r="D889" t="str">
            <v>BUG SMALL, CANOPY, BLACK GREEN [K0108]</v>
          </cell>
        </row>
        <row r="890">
          <cell r="A890" t="str">
            <v>ORM-819-S-HW</v>
          </cell>
          <cell r="B890">
            <v>0</v>
          </cell>
          <cell r="C890" t="str">
            <v>BUG PETIT, QUINCAILLERIE D’AUVENT</v>
          </cell>
          <cell r="D890" t="str">
            <v>BUG SMALL, CANOPY HARDWARE [E1028]</v>
          </cell>
        </row>
        <row r="891">
          <cell r="A891" t="str">
            <v>ORM-819-S-P</v>
          </cell>
          <cell r="B891">
            <v>0</v>
          </cell>
          <cell r="C891" t="str">
            <v>BUG PETIT, AUVENT, NOIR/ROSE</v>
          </cell>
          <cell r="D891" t="str">
            <v>BUG SMALL, CANOPY, BLACK PINK [K0108]</v>
          </cell>
        </row>
        <row r="892">
          <cell r="A892" t="str">
            <v>ORM-824B-M</v>
          </cell>
          <cell r="B892">
            <v>0</v>
          </cell>
          <cell r="C892" t="str">
            <v>BUG MOYEN, PLATEAU LARGE</v>
          </cell>
          <cell r="D892" t="str">
            <v>BUG MEDIUM, WIDE TRAY [E0950]</v>
          </cell>
        </row>
        <row r="893">
          <cell r="A893" t="str">
            <v>ORM-824B-S</v>
          </cell>
          <cell r="B893">
            <v>0</v>
          </cell>
          <cell r="C893" t="str">
            <v>BUG PETIT, PLATEAU LARGE</v>
          </cell>
          <cell r="D893" t="str">
            <v>BUG SMALL, WIDE TRAY [E0950]</v>
          </cell>
        </row>
        <row r="894">
          <cell r="A894" t="str">
            <v>ORM-824-HW</v>
          </cell>
          <cell r="B894">
            <v>0</v>
          </cell>
          <cell r="C894" t="str">
            <v>BUG, QUINCAILLERIE DE PLATEAU TRANSPARENT AJUSTAB</v>
          </cell>
          <cell r="D894" t="str">
            <v>BUG CLEAR TRAY ADJUSTABLE HARDWARE [E1028]</v>
          </cell>
        </row>
        <row r="895">
          <cell r="A895" t="str">
            <v>ORM-824-M</v>
          </cell>
          <cell r="B895">
            <v>0</v>
          </cell>
          <cell r="C895" t="str">
            <v>BUG MOYEN, PLATEAU TRANSPARENT</v>
          </cell>
          <cell r="D895" t="str">
            <v>BUG MEDIUM, CLEAR TRAY [E0950]</v>
          </cell>
        </row>
        <row r="896">
          <cell r="A896" t="str">
            <v>ORM-824-S</v>
          </cell>
          <cell r="B896">
            <v>0</v>
          </cell>
          <cell r="C896" t="str">
            <v>BUG PETIT, PLATEAU TRANSPARENT</v>
          </cell>
          <cell r="D896" t="str">
            <v>BUG SMALL, CLEAR TRAY [E0950]</v>
          </cell>
        </row>
        <row r="897">
          <cell r="A897" t="str">
            <v>ORM-825-S</v>
          </cell>
          <cell r="B897">
            <v>0</v>
          </cell>
          <cell r="C897" t="str">
            <v>BUG PETIT, HOUSSE DE PLUIE</v>
          </cell>
          <cell r="D897" t="str">
            <v>BUG SMALL, RAIN COVER</v>
          </cell>
        </row>
        <row r="898">
          <cell r="A898" t="str">
            <v>ORM-825-M</v>
          </cell>
          <cell r="B898">
            <v>0</v>
          </cell>
          <cell r="C898" t="str">
            <v>BUG MOYEN, HOUSSE DE PLUIE</v>
          </cell>
          <cell r="D898" t="str">
            <v>BUG MEDIUM, RAIN COVER</v>
          </cell>
        </row>
        <row r="899">
          <cell r="A899" t="str">
            <v>ORM-827-M</v>
          </cell>
          <cell r="B899">
            <v>0</v>
          </cell>
          <cell r="C899" t="str">
            <v>BUG MOYEN, SANGLES DE PIED</v>
          </cell>
          <cell r="D899" t="str">
            <v>BUG MEDIUM, FOOT STRAPS [E0952]</v>
          </cell>
        </row>
        <row r="900">
          <cell r="A900" t="str">
            <v>ORM-827-S</v>
          </cell>
          <cell r="B900">
            <v>0</v>
          </cell>
          <cell r="C900" t="str">
            <v>BUG PETIT, SANGLES DE PIED</v>
          </cell>
          <cell r="D900" t="str">
            <v>BUG SMALL, FOOT STRAPS [E0952]</v>
          </cell>
        </row>
        <row r="901">
          <cell r="A901" t="str">
            <v>ORM-834-M</v>
          </cell>
          <cell r="B901">
            <v>0</v>
          </cell>
          <cell r="C901" t="str">
            <v>BUG MOYEN, ABDUCTEUR REMBOURRE</v>
          </cell>
          <cell r="D901" t="str">
            <v>BUG MEDIUM, PADDED ABDUCTOR [E0957]</v>
          </cell>
        </row>
        <row r="902">
          <cell r="A902" t="str">
            <v>ORM-834R-M</v>
          </cell>
          <cell r="B902">
            <v>0</v>
          </cell>
          <cell r="C902" t="str">
            <v>BUG MOYEN, ABDUCTEUR REMBOURRE AJUSTABLE</v>
          </cell>
          <cell r="D902" t="str">
            <v>BUG MEDIUM, ADJUSTABLE PADDED ABDUCTOR [E0957]</v>
          </cell>
        </row>
        <row r="903">
          <cell r="A903" t="str">
            <v>ORM-834R-S</v>
          </cell>
          <cell r="B903">
            <v>0</v>
          </cell>
          <cell r="C903" t="str">
            <v>BUG PETIT, ABDUCTEUR REMBOURRE AJUSTABLE</v>
          </cell>
          <cell r="D903" t="str">
            <v>BUG SMALL, ADJUSTABLE PADDED ABDUCTOR [E0957]</v>
          </cell>
        </row>
        <row r="904">
          <cell r="A904" t="str">
            <v>ORM-834-S</v>
          </cell>
          <cell r="B904">
            <v>0</v>
          </cell>
          <cell r="C904" t="str">
            <v>BUG PETIT, ABDUCTEUR REMBOURRE</v>
          </cell>
          <cell r="D904" t="str">
            <v>BUG SMALL, PADDED ABDUCTOR [E0957]</v>
          </cell>
        </row>
        <row r="905">
          <cell r="A905" t="str">
            <v>ORM-835-HW</v>
          </cell>
          <cell r="B905">
            <v>0</v>
          </cell>
          <cell r="C905" t="str">
            <v>BUG, QUINCAILLERIE D’APPUI-TETE FORMEE</v>
          </cell>
          <cell r="D905" t="str">
            <v>BUG SHAPED HEADREST HARDWARE [E1033]</v>
          </cell>
        </row>
        <row r="906">
          <cell r="A906" t="str">
            <v>ORM-835-M</v>
          </cell>
          <cell r="B906">
            <v>0</v>
          </cell>
          <cell r="C906" t="str">
            <v>BUG MOYEN, APPUI-TETE FORME</v>
          </cell>
          <cell r="D906" t="str">
            <v>BUG MEDIUM, SHAPED HEADREST [E0955]</v>
          </cell>
        </row>
        <row r="907">
          <cell r="A907" t="str">
            <v>ORM-835-S</v>
          </cell>
          <cell r="B907">
            <v>0</v>
          </cell>
          <cell r="C907" t="str">
            <v>BUG PETIT, APPUI-TETE FORME</v>
          </cell>
          <cell r="D907" t="str">
            <v>BUG SMALL, SHAPED HEADREST [E0955]</v>
          </cell>
        </row>
        <row r="908">
          <cell r="A908" t="str">
            <v>ORM-838-HW</v>
          </cell>
          <cell r="B908">
            <v>0</v>
          </cell>
          <cell r="C908" t="str">
            <v>BUG,QUINCAILLERIE DE SUPPORT LATERAL AJUST.</v>
          </cell>
          <cell r="D908" t="str">
            <v>BUG ADJUSTABLE LATERAL SUPPORT HARDWARE [E1034]</v>
          </cell>
        </row>
        <row r="909">
          <cell r="A909" t="str">
            <v>ORM-838-M</v>
          </cell>
          <cell r="B909">
            <v>0</v>
          </cell>
          <cell r="C909" t="str">
            <v>BUG MOYEN, SUPPORTS LATERAUX AJUST., MOYEN</v>
          </cell>
          <cell r="D909" t="str">
            <v>BUG MEDIUM, ADJUST. LATERAL SUPPORTS,MEDIUM[E0956]</v>
          </cell>
        </row>
        <row r="910">
          <cell r="A910" t="str">
            <v>ORM-838-S</v>
          </cell>
          <cell r="B910">
            <v>0</v>
          </cell>
          <cell r="C910" t="str">
            <v>BUG PETIT, SUPPORTS LATERAUX AJUST., PETIT</v>
          </cell>
          <cell r="D910" t="str">
            <v>BUG SMALL, ADJUST. LATERAL SUPPORTS, SMALL[E0956]</v>
          </cell>
        </row>
        <row r="911">
          <cell r="A911" t="str">
            <v>ORM-839-M</v>
          </cell>
          <cell r="B911">
            <v>0</v>
          </cell>
          <cell r="C911" t="str">
            <v>BUG MOYEN, POIGNEE AVANT AJUSTABLE</v>
          </cell>
          <cell r="D911" t="str">
            <v>BUG MEDIUM, ADJUSTABLE FRONT HANDLE [K0108]</v>
          </cell>
        </row>
        <row r="912">
          <cell r="A912" t="str">
            <v>ORM-839-S</v>
          </cell>
          <cell r="B912">
            <v>0</v>
          </cell>
          <cell r="C912" t="str">
            <v xml:space="preserve">BUG PETIT, POIGNEE AVANT AJUSTABLE </v>
          </cell>
          <cell r="D912" t="str">
            <v>BUG SMALL, ADJUSTABLE FRONT HANDLE [K0108]</v>
          </cell>
        </row>
        <row r="913">
          <cell r="A913" t="str">
            <v>ORM-851-M</v>
          </cell>
          <cell r="B913">
            <v>0</v>
          </cell>
          <cell r="C913" t="str">
            <v xml:space="preserve">BUG MOYEN, BASE COMPACTE HAUTE/BASSE </v>
          </cell>
          <cell r="D913" t="str">
            <v>BUG MEDIUM, HIGH LOW COMPACT BASE</v>
          </cell>
        </row>
        <row r="914">
          <cell r="A914" t="str">
            <v>ORM-851-S</v>
          </cell>
          <cell r="B914">
            <v>0</v>
          </cell>
          <cell r="C914" t="str">
            <v>BUG PETIT, BASE COMPACTE HAUTE/BASSE</v>
          </cell>
          <cell r="D914" t="str">
            <v>BUG SMALL, HIGH LOW COMPACT BASE</v>
          </cell>
        </row>
        <row r="915">
          <cell r="A915" t="str">
            <v>ORM-852-HW</v>
          </cell>
          <cell r="B915">
            <v>0</v>
          </cell>
          <cell r="C915" t="str">
            <v>BUG, QUINCAILLERIE D’APPUI-TETE</v>
          </cell>
          <cell r="D915" t="str">
            <v>BUG HEADREST HARDWARE [E1033]</v>
          </cell>
        </row>
        <row r="916">
          <cell r="A916" t="str">
            <v>ORM-852-M</v>
          </cell>
          <cell r="B916">
            <v>0</v>
          </cell>
          <cell r="C916" t="str">
            <v>BUG MOYEN, APPUI-TETE AVEC SUPPORTS PARIET.</v>
          </cell>
          <cell r="D916" t="str">
            <v>BUG MEDIUM, HEADREST WITH PARIETAL SUPPORTS[E0955]</v>
          </cell>
        </row>
        <row r="917">
          <cell r="A917" t="str">
            <v>ORM-852-S</v>
          </cell>
          <cell r="B917">
            <v>0</v>
          </cell>
          <cell r="C917" t="str">
            <v>BUG PETIT, APPUI-TETE AVEC SUPPORTS PARIET.</v>
          </cell>
          <cell r="D917" t="str">
            <v>BUG SMALL, HEADREST WITH PARIETAL SUPPORTS [E0955]</v>
          </cell>
        </row>
        <row r="918">
          <cell r="A918" t="str">
            <v>ORM-853-M</v>
          </cell>
          <cell r="B918">
            <v>0</v>
          </cell>
          <cell r="C918" t="str">
            <v>BUG MOYEN, HARNAIS VESTE</v>
          </cell>
          <cell r="D918" t="str">
            <v>BUG MEDIUM, VEST HARNESS [E0960]</v>
          </cell>
        </row>
        <row r="919">
          <cell r="A919" t="str">
            <v>ORM-853-S</v>
          </cell>
          <cell r="B919">
            <v>0</v>
          </cell>
          <cell r="C919" t="str">
            <v>BUG PETIT, HARNAIS VESTE</v>
          </cell>
          <cell r="D919" t="str">
            <v>BUG SMALL, VEST HARNESS [E0960]</v>
          </cell>
        </row>
        <row r="920">
          <cell r="A920" t="str">
            <v>ORM-856-M</v>
          </cell>
          <cell r="B920">
            <v>0</v>
          </cell>
          <cell r="C920" t="str">
            <v>BUG MOYEN, BASE INTERIEURE HAUTE/BASSE POUR ALIMENTATION</v>
          </cell>
          <cell r="D920" t="str">
            <v>BUG MEDIUM, HIGH LOW FEEDING INDOOR BASE</v>
          </cell>
        </row>
        <row r="921">
          <cell r="A921" t="str">
            <v>ORM-856-S</v>
          </cell>
          <cell r="B921">
            <v>0</v>
          </cell>
          <cell r="C921" t="str">
            <v>BUG PETIT, BASE INTERIEURE HAUTE/BASSE POUR ALIMENTATION</v>
          </cell>
          <cell r="D921" t="str">
            <v xml:space="preserve">BUG SMALL, HIGH LOW FEEDING INDOOR BASE </v>
          </cell>
        </row>
        <row r="922">
          <cell r="A922" t="str">
            <v>ORM-858-M</v>
          </cell>
          <cell r="B922">
            <v>0</v>
          </cell>
          <cell r="C922" t="str">
            <v>BUG MOYEN, PANIER FILET POUR NECESSITES MEDICALES</v>
          </cell>
          <cell r="D922" t="str">
            <v>BUG MEDIUM, MEDICAL NECESSITY NET BASKET</v>
          </cell>
        </row>
        <row r="923">
          <cell r="A923" t="str">
            <v>ORM-858-S</v>
          </cell>
          <cell r="B923">
            <v>0</v>
          </cell>
          <cell r="C923" t="str">
            <v>BUG PETIT, PANIER FILET POUR NECESSITES MEDICALES</v>
          </cell>
          <cell r="D923" t="str">
            <v>BUG SMALL, MEDICAL NECESSITY NET BASKET</v>
          </cell>
        </row>
        <row r="924">
          <cell r="A924" t="str">
            <v>ORM-863-HW</v>
          </cell>
          <cell r="B924">
            <v>0</v>
          </cell>
          <cell r="C924" t="str">
            <v>BUG,QUINCAILLERIE D’APPUI-TETE MULTI AJUST.</v>
          </cell>
          <cell r="D924" t="str">
            <v>BUG MULTIADJUSTABLE HEADREST HARDWARE [E1033]</v>
          </cell>
        </row>
        <row r="925">
          <cell r="A925" t="str">
            <v>ORM-863-M</v>
          </cell>
          <cell r="B925">
            <v>0</v>
          </cell>
          <cell r="C925" t="str">
            <v>BUG MOYEN,APPUITETE MULTIAJUST+SUP PARIETAU</v>
          </cell>
          <cell r="D925" t="str">
            <v>BUG MED., MULTIADJUST HEADREST+PARIETAL SUP[E0955]</v>
          </cell>
        </row>
        <row r="926">
          <cell r="A926" t="str">
            <v>ORM-863-S</v>
          </cell>
          <cell r="B926">
            <v>0</v>
          </cell>
          <cell r="C926" t="str">
            <v>BUG PETIT,APPUITETE MULTIAJUST+SUP PARIETAU</v>
          </cell>
          <cell r="D926" t="str">
            <v>BUG SMALL,MULTIADJUST HEADREST+PARIETAL SUP[E0955]</v>
          </cell>
        </row>
        <row r="927">
          <cell r="A927" t="str">
            <v>ORM-868-M</v>
          </cell>
          <cell r="B927">
            <v>0</v>
          </cell>
          <cell r="C927" t="str">
            <v>BUG MOYEN,SUPPORT TRONC ENROULABLE ET FLEX.</v>
          </cell>
          <cell r="D927" t="str">
            <v>BUG MEDIUM,WRAPPABLE&amp;FLEXIBLE TRUNK SUPPORT[E0956]</v>
          </cell>
        </row>
        <row r="928">
          <cell r="A928" t="str">
            <v>ORM-868-S</v>
          </cell>
          <cell r="B928">
            <v>0</v>
          </cell>
          <cell r="C928" t="str">
            <v>BUG PETIT,SUPPORT TRONC ENROULABLE ET FLEX.</v>
          </cell>
          <cell r="D928" t="str">
            <v>BUG SMALL,WRAPPABLE&amp;FLEXIBLE TRUNK SUPPORT[E0956]</v>
          </cell>
        </row>
        <row r="929">
          <cell r="A929" t="str">
            <v>ORM-869-M</v>
          </cell>
          <cell r="B929">
            <v>0</v>
          </cell>
          <cell r="C929" t="str">
            <v>BUG BASE EXTERIEURE, MOYEN</v>
          </cell>
          <cell r="D929" t="str">
            <v>BUG OUTDOOR BASE, MEDIUM [E1234]</v>
          </cell>
        </row>
        <row r="930">
          <cell r="A930" t="str">
            <v>ORM-869-S</v>
          </cell>
          <cell r="B930">
            <v>0</v>
          </cell>
          <cell r="C930" t="str">
            <v>BUG BASE EXTERIEURE, PETIT</v>
          </cell>
          <cell r="D930" t="str">
            <v>BUG OUTDOOR BASE, SMALL [E1234]</v>
          </cell>
        </row>
        <row r="931">
          <cell r="A931" t="str">
            <v>ORM-891</v>
          </cell>
          <cell r="B931">
            <v>0</v>
          </cell>
          <cell r="C931" t="str">
            <v>BUG, CROCHET D’ARRIMAGE POUR BASE 869</v>
          </cell>
          <cell r="D931" t="str">
            <v>BUG, TIE DOWN HOOK FOR 869 BASE [E1022]</v>
          </cell>
        </row>
        <row r="932">
          <cell r="A932" t="str">
            <v>ORM-892-M</v>
          </cell>
          <cell r="B932">
            <v>0</v>
          </cell>
          <cell r="C932" t="str">
            <v>BUG MOYEN, COFFRE A PIED REMBOURRE</v>
          </cell>
          <cell r="D932" t="str">
            <v>BUG MEDIUM, PADDED FOOTBOX [E0954]</v>
          </cell>
        </row>
        <row r="933">
          <cell r="A933" t="str">
            <v>ORM-892-S</v>
          </cell>
          <cell r="B933">
            <v>0</v>
          </cell>
          <cell r="C933" t="str">
            <v>BUG PETIT, COFFRE A PIED REMBOURRE</v>
          </cell>
          <cell r="D933" t="str">
            <v>BUG SMALL, PADDED FOOTBOX [E0954]</v>
          </cell>
        </row>
        <row r="934">
          <cell r="A934" t="str">
            <v>ORM-894-M</v>
          </cell>
          <cell r="B934">
            <v>0</v>
          </cell>
          <cell r="C934" t="str">
            <v>BUG MOYEN, CEINTURE PELVIENNE</v>
          </cell>
          <cell r="D934" t="str">
            <v>BUG MEDIUM, PELVIC BELT [E0978]</v>
          </cell>
        </row>
        <row r="935">
          <cell r="A935" t="str">
            <v>ORM-894-S</v>
          </cell>
          <cell r="B935">
            <v>0</v>
          </cell>
          <cell r="C935" t="str">
            <v>BUG PETIT, CEINTURE PELVIENNE</v>
          </cell>
          <cell r="D935" t="str">
            <v>BUG SMALL, PELVIC BELT [E0978]</v>
          </cell>
        </row>
        <row r="936">
          <cell r="A936" t="str">
            <v>ORM-903-M</v>
          </cell>
          <cell r="B936">
            <v>0</v>
          </cell>
          <cell r="C936" t="str">
            <v>BUG MOYEN, HARNAIS VESTE 5 POINTS</v>
          </cell>
          <cell r="D936" t="str">
            <v>BUG MEDIUM, 5 POINT VEST HARNESS [E0960]</v>
          </cell>
        </row>
        <row r="937">
          <cell r="A937" t="str">
            <v>ORM-903-S</v>
          </cell>
          <cell r="B937">
            <v>0</v>
          </cell>
          <cell r="C937" t="str">
            <v>BUG PETIT, HARNAIS VESTE 5 POINTS</v>
          </cell>
          <cell r="D937" t="str">
            <v>BUG SMALL, 5 POINT VEST HARNESS [E0960]</v>
          </cell>
        </row>
        <row r="938">
          <cell r="A938" t="str">
            <v>ORM-905-M</v>
          </cell>
          <cell r="B938">
            <v>0</v>
          </cell>
          <cell r="C938" t="str">
            <v>BUG MOYEN, KIT DE FREIN A MAIN POUR BASE 869</v>
          </cell>
          <cell r="D938" t="str">
            <v>BUG MEDIUM, HAND BRAKE KIT FOR 869 BASE</v>
          </cell>
        </row>
        <row r="939">
          <cell r="A939" t="str">
            <v>ORM-905-S</v>
          </cell>
          <cell r="B939">
            <v>0</v>
          </cell>
          <cell r="C939" t="str">
            <v>BUG PETIT, KIT DE FREIN A MAIN POUR BASE 869</v>
          </cell>
          <cell r="D939" t="str">
            <v>BUG SMALL, HAND BRAKE KIT FOR 869 BASE</v>
          </cell>
        </row>
        <row r="940">
          <cell r="A940" t="str">
            <v>ORM-906-M</v>
          </cell>
          <cell r="B940">
            <v>0</v>
          </cell>
          <cell r="C940" t="str">
            <v>BUG MOYEN, HARNAIS 5 POINTS</v>
          </cell>
          <cell r="D940" t="str">
            <v>BUG MEDIUM, 5 POINT HARNESS [E0960]</v>
          </cell>
        </row>
        <row r="941">
          <cell r="A941" t="str">
            <v>ORM-906-S</v>
          </cell>
          <cell r="B941">
            <v>0</v>
          </cell>
          <cell r="C941" t="str">
            <v>BUG PETIT, HARNAIS 5 POINTS</v>
          </cell>
          <cell r="D941" t="str">
            <v>BUG SMALL, 5 POINT HARNESS [E0960]</v>
          </cell>
        </row>
        <row r="942">
          <cell r="A942" t="str">
            <v>ORM-911-M</v>
          </cell>
          <cell r="B942">
            <v>0</v>
          </cell>
          <cell r="C942" t="str">
            <v>BUG MOYEN, PLATEAU DE VENTILATION</v>
          </cell>
          <cell r="D942" t="str">
            <v>BUG MEDIUM, VENT TRAY [E1029]</v>
          </cell>
        </row>
        <row r="943">
          <cell r="A943" t="str">
            <v>ORM-911-S</v>
          </cell>
          <cell r="B943">
            <v>0</v>
          </cell>
          <cell r="C943" t="str">
            <v>BUG PETIT, PLATEAU DE VENTILATION</v>
          </cell>
          <cell r="D943" t="str">
            <v>BUG SMALL, VENT TRAY [E1029]</v>
          </cell>
        </row>
        <row r="944">
          <cell r="A944" t="str">
            <v>ORM-920-M</v>
          </cell>
          <cell r="B944">
            <v>0</v>
          </cell>
          <cell r="C944" t="str">
            <v>BUG MOYEN, CEINTURE 4 POINTS</v>
          </cell>
          <cell r="D944" t="str">
            <v>BUG MEDIUM, 4 POINT BELT [E0978]</v>
          </cell>
        </row>
        <row r="945">
          <cell r="A945" t="str">
            <v>ORM-920-S</v>
          </cell>
          <cell r="B945">
            <v>0</v>
          </cell>
          <cell r="C945" t="str">
            <v>BUG PETIT, CEINTURE 4 POINTS</v>
          </cell>
          <cell r="D945" t="str">
            <v>BUG SMALL, 4 POINT BELT [E0978]</v>
          </cell>
        </row>
        <row r="946">
          <cell r="A946" t="str">
            <v>ORM-922</v>
          </cell>
          <cell r="B946">
            <v>0</v>
          </cell>
          <cell r="C946" t="str">
            <v>BUG, PORTE-BOUTEILLE POUR BASE 869</v>
          </cell>
          <cell r="D946" t="str">
            <v>BUG, BOTTLE HOLDER FOR 869 BASE</v>
          </cell>
        </row>
        <row r="947">
          <cell r="A947" t="str">
            <v>ORM-934</v>
          </cell>
          <cell r="B947">
            <v>0</v>
          </cell>
          <cell r="C947" t="str">
            <v>BUG, MONTURE D’APPUI-TETE SUSPENSION</v>
          </cell>
          <cell r="D947" t="str">
            <v>BUG SUSPENSION HEADREST MOUNT [E1033]</v>
          </cell>
        </row>
        <row r="948">
          <cell r="A948" t="str">
            <v>ORM-935-M</v>
          </cell>
          <cell r="B948">
            <v>0</v>
          </cell>
          <cell r="C948" t="str">
            <v>BUG MOYEN, PORTE OXYGENE</v>
          </cell>
          <cell r="D948" t="str">
            <v>BUG MEDIUM, O2 HOLDER [E2208]</v>
          </cell>
        </row>
        <row r="949">
          <cell r="A949" t="str">
            <v>ORM-935-S</v>
          </cell>
          <cell r="B949">
            <v>0</v>
          </cell>
          <cell r="C949" t="str">
            <v>BUG PETIT, PORTE OXYGENE</v>
          </cell>
          <cell r="D949" t="str">
            <v>BUG SMALL, O2 HOLDER [E2208]</v>
          </cell>
        </row>
        <row r="950">
          <cell r="A950" t="str">
            <v>ORM-942-HW</v>
          </cell>
          <cell r="B950">
            <v>0</v>
          </cell>
          <cell r="C950" t="str">
            <v>BUG, QUINCAILLERIE D’APPUI-TETE ERGONOMIQUE</v>
          </cell>
          <cell r="D950" t="str">
            <v>BUG ERGONOMIC HEADREST HARDWARE [E1033]</v>
          </cell>
        </row>
        <row r="951">
          <cell r="A951" t="str">
            <v>ORM-942-M-L</v>
          </cell>
          <cell r="B951">
            <v>0</v>
          </cell>
          <cell r="C951" t="str">
            <v xml:space="preserve">BUG MOYEN, APPUI-TETE ERGONOMIQUE, GRAND </v>
          </cell>
          <cell r="D951" t="str">
            <v>BUG MEDIUM, ERGONOMIC HEADREST, LARGE [E0955]</v>
          </cell>
        </row>
        <row r="952">
          <cell r="A952" t="str">
            <v>ORM-942-M-M</v>
          </cell>
          <cell r="B952">
            <v>0</v>
          </cell>
          <cell r="C952" t="str">
            <v>BUG MOYEN, APPUI-TETE ERGONOMIQUE, MOYEN</v>
          </cell>
          <cell r="D952" t="str">
            <v>BUG MEDIUM, ERGONOMIC HEADREST, MEDIUM [E0955]</v>
          </cell>
        </row>
        <row r="953">
          <cell r="A953" t="str">
            <v>ORM-942-S-M</v>
          </cell>
          <cell r="B953">
            <v>0</v>
          </cell>
          <cell r="C953" t="str">
            <v>BUG PETIT, APPUI-TETE ERGONOMIQUE, MOYEN</v>
          </cell>
          <cell r="D953" t="str">
            <v>BUG SMALL, ERGONOMIC HEADREST, MEDIUM [E0955]</v>
          </cell>
        </row>
        <row r="954">
          <cell r="A954" t="str">
            <v>ORM-942-S-S</v>
          </cell>
          <cell r="B954">
            <v>0</v>
          </cell>
          <cell r="C954" t="str">
            <v>BUG PETIT, APPUI-TETE ERGONOMIQUE, PETIT</v>
          </cell>
          <cell r="D954" t="str">
            <v>BUG SMALL, ERGONOMIC HEADREST, SMALL [E0955]</v>
          </cell>
        </row>
        <row r="955">
          <cell r="A955" t="str">
            <v>ORM-BMSS-M</v>
          </cell>
          <cell r="B955">
            <v>0</v>
          </cell>
          <cell r="C955" t="str">
            <v>BUG SYSTEME D’ASSISE MODULAIRE, MOYEN</v>
          </cell>
          <cell r="D955" t="str">
            <v>BUG MODULAR SEAT, MEDIUM  [E2292]</v>
          </cell>
        </row>
        <row r="956">
          <cell r="A956" t="str">
            <v>ORM-BMSS-M-RB</v>
          </cell>
          <cell r="B956">
            <v>0</v>
          </cell>
          <cell r="C956" t="str">
            <v>BUG DOS INCLINABLE</v>
          </cell>
          <cell r="D956" t="str">
            <v>BUG RECLINING BACK [E1225]</v>
          </cell>
        </row>
        <row r="957">
          <cell r="A957" t="str">
            <v>ORM-BMSS-S</v>
          </cell>
          <cell r="B957">
            <v>0</v>
          </cell>
          <cell r="C957" t="str">
            <v>BUG SYSTEME D’ASSISE MODULAIRE, PETIT</v>
          </cell>
          <cell r="D957" t="str">
            <v>BUG MODULAR SEAT, SMALL [E2292]</v>
          </cell>
        </row>
        <row r="958">
          <cell r="A958" t="str">
            <v>ORM-BMSS-S-RB</v>
          </cell>
          <cell r="B958">
            <v>0</v>
          </cell>
          <cell r="C958" t="str">
            <v>BUG DOS INCLINABLE</v>
          </cell>
          <cell r="D958" t="str">
            <v>BUG RECLINING BACK [E1225]</v>
          </cell>
        </row>
        <row r="959">
          <cell r="A959" t="str">
            <v>ORM-BSU-S-DGG</v>
          </cell>
          <cell r="B959">
            <v>0</v>
          </cell>
          <cell r="C959" t="str">
            <v>BUG PETIT GARNISSAGE, GRIS FONCE, LISIERE VERTE</v>
          </cell>
          <cell r="D959" t="str">
            <v>BUG SMALL UPHOLSTERY, DARK GRAY, GREEN TRIM</v>
          </cell>
        </row>
        <row r="960">
          <cell r="A960" t="str">
            <v>ORM-BSU-S-DGP</v>
          </cell>
          <cell r="B960">
            <v>0</v>
          </cell>
          <cell r="C960" t="str">
            <v>BUG PETIT GARNISSAGE, GRIS FONCE, LISIERE ROSE</v>
          </cell>
          <cell r="D960" t="str">
            <v>BUG SMALL UPHOLSTERY, DARK GRAY, PINK TRIM</v>
          </cell>
        </row>
        <row r="961">
          <cell r="A961" t="str">
            <v>ORM-BSU-S-LGG</v>
          </cell>
          <cell r="B961">
            <v>0</v>
          </cell>
          <cell r="C961" t="str">
            <v>BUG PETIT GARNISSAGE, GRIS CLAIR, LISIERE VERTE</v>
          </cell>
          <cell r="D961" t="str">
            <v>BUG SMALL UPHOLSTERY, LIGHT GRAY, GREEN TRIM</v>
          </cell>
        </row>
        <row r="962">
          <cell r="A962" t="str">
            <v>ORM-BSU-S-LGP</v>
          </cell>
          <cell r="B962">
            <v>0</v>
          </cell>
          <cell r="C962" t="str">
            <v>BUG PETIT GARNISSAGE, GRIS CLAIR, LISIERE ROSE</v>
          </cell>
          <cell r="D962" t="str">
            <v>BUG SMALL UPHOLSTERY, LIGHT GRAY, PINK TRIM</v>
          </cell>
        </row>
        <row r="963">
          <cell r="A963" t="str">
            <v>ORM-BSU-M-DGG</v>
          </cell>
          <cell r="B963">
            <v>0</v>
          </cell>
          <cell r="C963" t="str">
            <v>BUG MOYEN GARNISSAGE, GRIS FONCE, LISIERE VERTE</v>
          </cell>
          <cell r="D963" t="str">
            <v>BUG MEDIUM UPHOLSTERY, DARK GRAY, GREEN TRIM</v>
          </cell>
        </row>
        <row r="964">
          <cell r="A964" t="str">
            <v>ORM-BSU-M-DGP</v>
          </cell>
          <cell r="B964">
            <v>0</v>
          </cell>
          <cell r="C964" t="str">
            <v>BUG MOYEN GARNISSAGE, GRIS FONCE, LISIERE ROSE</v>
          </cell>
          <cell r="D964" t="str">
            <v>BUG MEDIUM UPHOLSTERY, DARK GRAY, PINK TRIM</v>
          </cell>
        </row>
        <row r="965">
          <cell r="A965" t="str">
            <v>ORM-BSU-M-LGG</v>
          </cell>
          <cell r="B965">
            <v>0</v>
          </cell>
          <cell r="C965" t="str">
            <v>BUG MOYEN GARNISSAGE, GRIS CLAIR, LISIERE VERTE</v>
          </cell>
          <cell r="D965" t="str">
            <v>BUG MEDIUM UPHOLSTERY, LIGHT GRAY, GREEN TRIM</v>
          </cell>
        </row>
        <row r="966">
          <cell r="A966" t="str">
            <v>ORM-BSU-M-LGP</v>
          </cell>
          <cell r="B966">
            <v>0</v>
          </cell>
          <cell r="C966" t="str">
            <v>BUG MOYEN GARNISSAGE, GRIS CLAIR, LISIERE ROSE</v>
          </cell>
          <cell r="D966" t="str">
            <v>BUG MEDIUM UPHOLSTERY, LIGHT GRAY, PINK TRIM</v>
          </cell>
        </row>
        <row r="967">
          <cell r="A967" t="str">
            <v>ORM-824-R-36</v>
          </cell>
          <cell r="B967">
            <v>0</v>
          </cell>
          <cell r="C967" t="str">
            <v>PLATEAU INCLINABLE JUDITTA TAILLE 36</v>
          </cell>
          <cell r="D967" t="str">
            <v>JUDITTA RECLINABLE TRAY 36 14IN</v>
          </cell>
        </row>
        <row r="968">
          <cell r="A968" t="str">
            <v>ORM-824-R-40</v>
          </cell>
          <cell r="B968">
            <v>0</v>
          </cell>
          <cell r="C968" t="str">
            <v>PLATEAU INCLINABLE JUDITTA TAILLE 40</v>
          </cell>
          <cell r="D968" t="str">
            <v>JUDITTA RECLINABLE TRAY 40 16IN</v>
          </cell>
        </row>
        <row r="969">
          <cell r="A969" t="str">
            <v>ORM-824-R-45</v>
          </cell>
          <cell r="B969">
            <v>0</v>
          </cell>
          <cell r="C969" t="str">
            <v>PLATEAU INCLINABLE JUDITTA TAILLE 45</v>
          </cell>
          <cell r="D969" t="str">
            <v>JUDITTA RECLINABLE TRAY 45 18IN</v>
          </cell>
        </row>
        <row r="970">
          <cell r="A970" t="str">
            <v>ORM-824-R-50</v>
          </cell>
          <cell r="B970">
            <v>0</v>
          </cell>
          <cell r="C970" t="str">
            <v>PLATEAU INCLINABLE JUDITTA TAILLE 50</v>
          </cell>
          <cell r="D970" t="str">
            <v>JUDITTA RECLINABLE TRAY 50 20IN</v>
          </cell>
        </row>
        <row r="971">
          <cell r="A971" t="str">
            <v>ORM-834</v>
          </cell>
          <cell r="B971">
            <v>0</v>
          </cell>
          <cell r="C971" t="str">
            <v>CALE D’ABDUCTION REMBOURREE JUDITTA</v>
          </cell>
          <cell r="D971" t="str">
            <v>JUDITTA PADDED ABDUCTION BLOCK</v>
          </cell>
        </row>
        <row r="972">
          <cell r="A972" t="str">
            <v>ORM-892</v>
          </cell>
          <cell r="B972">
            <v>0</v>
          </cell>
          <cell r="C972" t="str">
            <v>HOUSSE REMBOURREE POUR REPOSE-PIEDS JUDITTA</v>
          </cell>
          <cell r="D972" t="str">
            <v>JUDITTA PADDED FOOTPLATE COVER</v>
          </cell>
        </row>
        <row r="973">
          <cell r="A973" t="str">
            <v>ORM-894</v>
          </cell>
          <cell r="B973">
            <v>0</v>
          </cell>
          <cell r="C973" t="str">
            <v>CEINTURE PELVIENNE JUDITTA</v>
          </cell>
          <cell r="D973" t="str">
            <v>JUDITTA PELVIC BELT</v>
          </cell>
        </row>
        <row r="974">
          <cell r="A974" t="str">
            <v>ORM-896</v>
          </cell>
          <cell r="B974">
            <v>0</v>
          </cell>
          <cell r="C974" t="str">
            <v>HOUSSE POUR PLATEAU INCLINABLE JUDITTA</v>
          </cell>
          <cell r="D974" t="str">
            <v>JUDITTA RECLINABLE TRAY COVER</v>
          </cell>
        </row>
        <row r="975">
          <cell r="A975" t="str">
            <v>ORM-905</v>
          </cell>
          <cell r="B975">
            <v>0</v>
          </cell>
          <cell r="C975" t="str">
            <v>LEVIER DE FREIN MANUEL JUDITTA</v>
          </cell>
          <cell r="D975" t="str">
            <v>JUDITTA HAND BRAKE LEVER</v>
          </cell>
        </row>
        <row r="976">
          <cell r="A976" t="str">
            <v>ORM-914</v>
          </cell>
          <cell r="B976">
            <v>0</v>
          </cell>
          <cell r="C976" t="str">
            <v>MECANISME DE VERROUILLAGE DU REPOSE-PIEDS JUDITTA</v>
          </cell>
          <cell r="D976" t="str">
            <v>JUDITTA FOOTPLATE LOCKING MECHANISM</v>
          </cell>
        </row>
        <row r="977">
          <cell r="A977" t="str">
            <v>ORM-916-36</v>
          </cell>
          <cell r="B977">
            <v>0</v>
          </cell>
          <cell r="C977" t="str">
            <v>PANNEAU DE JAMBES REMBOURRE JUDITTA TAILLE 36-40</v>
          </cell>
          <cell r="D977" t="str">
            <v>JUDITTA PADDED LEG PANEL 36-40 14IN-16IN</v>
          </cell>
        </row>
        <row r="978">
          <cell r="A978" t="str">
            <v>ORM-916-40</v>
          </cell>
          <cell r="B978">
            <v>0</v>
          </cell>
          <cell r="C978" t="str">
            <v>PANNEAU DE JAMBES REMBOURRE JUDITTA TAILLE 40</v>
          </cell>
          <cell r="D978" t="str">
            <v>JUDITTA PADDED LEG PANEL 40 16IN</v>
          </cell>
        </row>
        <row r="979">
          <cell r="A979" t="str">
            <v>ORM-916-45</v>
          </cell>
          <cell r="B979">
            <v>0</v>
          </cell>
          <cell r="C979" t="str">
            <v>PANNEAU DE JAMBES REMBOURRE JUDITTA TAILLE 45</v>
          </cell>
          <cell r="D979" t="str">
            <v>JUDITTA PADDED LEG PANEL 45 18IN</v>
          </cell>
        </row>
        <row r="980">
          <cell r="A980" t="str">
            <v>ORM-916-50</v>
          </cell>
          <cell r="B980">
            <v>0</v>
          </cell>
          <cell r="C980" t="str">
            <v>PANNEAU DE JAMBES REMBOURRE JUDITTA TAILLE 50</v>
          </cell>
          <cell r="D980" t="str">
            <v>JUDITTA PADDED LEG PANEL 50 20IN</v>
          </cell>
        </row>
        <row r="981">
          <cell r="A981" t="str">
            <v>ORM-933</v>
          </cell>
          <cell r="B981">
            <v>0</v>
          </cell>
          <cell r="C981" t="str">
            <v>JUDITTA, TIGE SUPPORT A SOLUTE</v>
          </cell>
          <cell r="D981" t="str">
            <v>JUDITTA IV POLE</v>
          </cell>
        </row>
        <row r="982">
          <cell r="A982" t="str">
            <v>ORM-936-DG</v>
          </cell>
          <cell r="B982">
            <v>0</v>
          </cell>
          <cell r="C982" t="str">
            <v>HOUSSE D’APPUI-TETE JUDITTA, GRIS FONCE</v>
          </cell>
          <cell r="D982" t="str">
            <v>JUDITTA HEAD REST COVER, DARK GRAY</v>
          </cell>
        </row>
        <row r="983">
          <cell r="A983" t="str">
            <v>ORM-938-36</v>
          </cell>
          <cell r="B983">
            <v>0</v>
          </cell>
          <cell r="C983" t="str">
            <v>HOUSSE IMPERMEABLE JUDITTA TAILLE 36-40</v>
          </cell>
          <cell r="D983" t="str">
            <v>JUDITTA WATER PROOF COVER 36-40 14IN-16IN</v>
          </cell>
        </row>
        <row r="984">
          <cell r="A984" t="str">
            <v>ORM-938-40</v>
          </cell>
          <cell r="B984">
            <v>0</v>
          </cell>
          <cell r="C984" t="str">
            <v>HOUSSE IMPERMEABLE JUDITTA TAILLE 40</v>
          </cell>
          <cell r="D984" t="str">
            <v>JUDITTA WATER PROOF COVER 40 16IN</v>
          </cell>
        </row>
        <row r="985">
          <cell r="A985" t="str">
            <v>ORM-938-45</v>
          </cell>
          <cell r="B985">
            <v>0</v>
          </cell>
          <cell r="C985" t="str">
            <v>HOUSSE IMPERMEABLE JUDITTA TAILLE 45</v>
          </cell>
          <cell r="D985" t="str">
            <v>JUDITTA WATER PROOF COVER 45 18IN</v>
          </cell>
        </row>
        <row r="986">
          <cell r="A986" t="str">
            <v>ORM-938-50</v>
          </cell>
          <cell r="B986">
            <v>0</v>
          </cell>
          <cell r="C986" t="str">
            <v>HOUSSE IMPERMEABLE JUDITTA TAILLE 50</v>
          </cell>
          <cell r="D986" t="str">
            <v>JUDITTA WATER PROOF COVER 50 20IN</v>
          </cell>
        </row>
        <row r="987">
          <cell r="A987" t="str">
            <v>ORM-JB30-B-36</v>
          </cell>
          <cell r="B987">
            <v>0</v>
          </cell>
          <cell r="C987" t="str">
            <v xml:space="preserve">CHASSIS NOIR JUDITTA B30, TAILLE 36 </v>
          </cell>
          <cell r="D987" t="str">
            <v>JUDITTA B30 BLACK FRAME 36 14IN</v>
          </cell>
        </row>
        <row r="988">
          <cell r="A988" t="str">
            <v>ORM-JB30-B-40</v>
          </cell>
          <cell r="B988">
            <v>0</v>
          </cell>
          <cell r="C988" t="str">
            <v>CHASSIS NOIR JUDITTA B30, TAILLE 40</v>
          </cell>
          <cell r="D988" t="str">
            <v>JUDITTA B30 BLACK FRAME 40 16IN</v>
          </cell>
        </row>
        <row r="989">
          <cell r="A989" t="str">
            <v>ORM-JB30-B-45</v>
          </cell>
          <cell r="B989">
            <v>0</v>
          </cell>
          <cell r="C989" t="str">
            <v xml:space="preserve">CHASSIS NOIR JUDITTA B30, TAILLE 45 </v>
          </cell>
          <cell r="D989" t="str">
            <v>JUDITTA B30 BLACK FRAME 45 18IN</v>
          </cell>
        </row>
        <row r="990">
          <cell r="A990" t="str">
            <v>ORM-JB30-B-50</v>
          </cell>
          <cell r="B990">
            <v>0</v>
          </cell>
          <cell r="C990" t="str">
            <v>CHASSIS NOIR JUDITTA B30, TAILLE 50</v>
          </cell>
          <cell r="D990" t="str">
            <v>JUDITTA B30 BLACK FRAME 50 20IN</v>
          </cell>
        </row>
        <row r="991">
          <cell r="A991" t="str">
            <v>ORM-JB60-B-36</v>
          </cell>
          <cell r="B991">
            <v>0</v>
          </cell>
          <cell r="C991" t="str">
            <v>CHASSIS NOIR JUDITTA B60, TAILLE 36</v>
          </cell>
          <cell r="D991" t="str">
            <v>JUDITTA B60 BLACK FRAME 36 14IN</v>
          </cell>
        </row>
        <row r="992">
          <cell r="A992" t="str">
            <v>ORM-JB60-B-40</v>
          </cell>
          <cell r="B992">
            <v>0</v>
          </cell>
          <cell r="C992" t="str">
            <v>CHASSIS NOIR JUDITTA B60, TAILLE 40</v>
          </cell>
          <cell r="D992" t="str">
            <v>JUDITTA B60 BLACK FRAME 40 16IN</v>
          </cell>
        </row>
        <row r="993">
          <cell r="A993" t="str">
            <v>ORM-JB60-B-45</v>
          </cell>
          <cell r="B993">
            <v>0</v>
          </cell>
          <cell r="C993" t="str">
            <v>CHASSIS  NOIR JUDITTA B60, TAILLE 45</v>
          </cell>
          <cell r="D993" t="str">
            <v>JUDITTA B60 BLACK FRAME 45 18IN</v>
          </cell>
        </row>
        <row r="994">
          <cell r="A994" t="str">
            <v>ORM-JB60-B-50</v>
          </cell>
          <cell r="B994">
            <v>0</v>
          </cell>
          <cell r="C994" t="str">
            <v>CHASSIS NOIR JUDITTA B60, TAILLE 50</v>
          </cell>
          <cell r="D994" t="str">
            <v>JUDITTA B60 BLACK FRAME 50 20IN</v>
          </cell>
        </row>
        <row r="995">
          <cell r="A995" t="str">
            <v>ORM-JU-DG-36</v>
          </cell>
          <cell r="B995">
            <v>0</v>
          </cell>
          <cell r="C995" t="str">
            <v>GARNISSAGE GRIS FONCE JUDITTA, TAILLE 36</v>
          </cell>
          <cell r="D995" t="str">
            <v>JUDITTA DARK GRAY UPHOLSTERY, 36 14IN</v>
          </cell>
        </row>
        <row r="996">
          <cell r="A996" t="str">
            <v>ORM-JU-DG-40</v>
          </cell>
          <cell r="B996">
            <v>0</v>
          </cell>
          <cell r="C996" t="str">
            <v>GARNISSAGE GRIS FONCE JUDITTA, TAILLE 40</v>
          </cell>
          <cell r="D996" t="str">
            <v>JUDITTA DARK GRAY UPHOLSTERY, 40 16IN</v>
          </cell>
        </row>
        <row r="997">
          <cell r="A997" t="str">
            <v>ORM-JU-DG-45</v>
          </cell>
          <cell r="B997">
            <v>0</v>
          </cell>
          <cell r="C997" t="str">
            <v>GARNISSAGE GRIS FONCE JUDITTA, TAILLE 45</v>
          </cell>
          <cell r="D997" t="str">
            <v>JUDITTA DARK GRAY UPHOLSTERY, 45 18IN</v>
          </cell>
        </row>
        <row r="998">
          <cell r="A998" t="str">
            <v>ORM-JU-DG-50</v>
          </cell>
          <cell r="B998">
            <v>0</v>
          </cell>
          <cell r="C998" t="str">
            <v>GARNISSAGE GRIS FONCE JUDITTA, TAILLE 50</v>
          </cell>
          <cell r="D998" t="str">
            <v>JUDITTA DARK GRAY UPHOLSTERY, 50 20IN</v>
          </cell>
        </row>
        <row r="999">
          <cell r="A999" t="str">
            <v>ORM-932</v>
          </cell>
          <cell r="B999">
            <v>0</v>
          </cell>
          <cell r="C999" t="str">
            <v>ROUES ANTI-BASCULEMENT JUDITTA</v>
          </cell>
          <cell r="D999" t="str">
            <v>JUDITTA ANTI-TIP WHEELS [E0971]</v>
          </cell>
        </row>
        <row r="1000">
          <cell r="A1000" t="str">
            <v>ORM-JHR</v>
          </cell>
          <cell r="B1000">
            <v>0</v>
          </cell>
          <cell r="C1000" t="str">
            <v xml:space="preserve">APPUI-TETE JUDITTA </v>
          </cell>
          <cell r="D1000" t="str">
            <v>JUDITTA HEAD REST [E0955]</v>
          </cell>
        </row>
        <row r="1001">
          <cell r="A1001" t="str">
            <v>ORM-JHR-HW</v>
          </cell>
          <cell r="B1001">
            <v>0</v>
          </cell>
          <cell r="C1001" t="str">
            <v>QUINCAILLERIE DE FIXATION POUR APPUI-TETE JUDITTA</v>
          </cell>
          <cell r="D1001" t="str">
            <v>JUDITTA HEAD REST MOUNTING HARDWARE [E1033]</v>
          </cell>
        </row>
        <row r="1002">
          <cell r="A1002" t="str">
            <v>ORM-JMELR</v>
          </cell>
          <cell r="B1002">
            <v>0</v>
          </cell>
          <cell r="C1002" t="str">
            <v>REPOSE-JAMBES MANUELS A ELEVATION JUDITTA</v>
          </cell>
          <cell r="D1002" t="str">
            <v>JUDITTA MANUAL ELEVATING LEGRESTS [E0990]</v>
          </cell>
        </row>
        <row r="1003">
          <cell r="A1003" t="str">
            <v>ORM-834-HW</v>
          </cell>
          <cell r="B1003">
            <v>0</v>
          </cell>
          <cell r="C1003" t="str">
            <v>QUINCAILLERIE AMOVIBLE D'ABDUCTION, JUDITTA/BUG</v>
          </cell>
          <cell r="D1003" t="str">
            <v>JUDITTA/BUG REMOVABLE ABDUCTION HARDWARE [E1028]</v>
          </cell>
        </row>
        <row r="1004">
          <cell r="A1004" t="str">
            <v>ORM-834R-HW</v>
          </cell>
          <cell r="B1004">
            <v>0</v>
          </cell>
          <cell r="C1004" t="str">
            <v>QUINCAILLERIE AMOVIBLE D'ABDUCTION, JUDITTA/BUG</v>
          </cell>
          <cell r="D1004" t="str">
            <v>JUDITTA/BUG REMOVABLE ABDUCTION HARDWARE [E1028]</v>
          </cell>
        </row>
        <row r="1005">
          <cell r="A1005" t="str">
            <v>ORM-809-HW</v>
          </cell>
          <cell r="B1005">
            <v>0</v>
          </cell>
          <cell r="C1005" t="str">
            <v>QUINCAILLERIE MULTI-AXES POUR SUPPORT DE BRAS GRILLO</v>
          </cell>
          <cell r="D1005" t="str">
            <v>GRILLO MULTI-AXIS HARDWARE FOR ARM SUPPORTS</v>
          </cell>
        </row>
        <row r="1006">
          <cell r="A1006" t="str">
            <v>DEMO-ORMESA</v>
          </cell>
          <cell r="B1006">
            <v>0</v>
          </cell>
          <cell r="C1006" t="str">
            <v>ORMESA DEMO</v>
          </cell>
          <cell r="D1006" t="str">
            <v>ORMESA DEMONSTRATEUR</v>
          </cell>
        </row>
        <row r="1007">
          <cell r="A1007" t="str">
            <v>HANDLING-RD-US</v>
          </cell>
          <cell r="B1007">
            <v>0</v>
          </cell>
          <cell r="C1007" t="str">
            <v>FRAIS POUR LIVRAISONS RESIDENTIELLES</v>
          </cell>
          <cell r="D1007" t="str">
            <v>HANDLING FEE FOR RESIDENTIAL DELIVERIES</v>
          </cell>
        </row>
        <row r="1008">
          <cell r="A1008" t="str">
            <v>HANDLING-OC-US</v>
          </cell>
          <cell r="B1008">
            <v>0</v>
          </cell>
          <cell r="C1008" t="str">
            <v>FRAIS POUR LIVRAISONS HORS CONTINENT (HAWAII, ALASKA, PORTO RICO)</v>
          </cell>
          <cell r="D1008" t="str">
            <v>HANDLING FEE FOR DELIVERIES OFF CONTINENT HA/AK/PR</v>
          </cell>
        </row>
        <row r="1009">
          <cell r="A1009" t="str">
            <v>HANDLING-LG-US</v>
          </cell>
          <cell r="B1009">
            <v>0</v>
          </cell>
          <cell r="C1009" t="str">
            <v>FRAIS POUR LIVRAISON AVEC UN HAYON ELEVATEUR</v>
          </cell>
          <cell r="D1009" t="str">
            <v>HANDLING FEE FOR LIFT GATE SERVICE</v>
          </cell>
        </row>
        <row r="1010">
          <cell r="A1010" t="str">
            <v>HANDLING-LA-US</v>
          </cell>
          <cell r="B1010">
            <v>0</v>
          </cell>
          <cell r="C1010" t="str">
            <v>FRAIS POUR LIVRAISON A UN ENDROIT AVEC ACCES LIMITE</v>
          </cell>
          <cell r="D1010" t="str">
            <v>HANDLING FEE FOR DELIVERIES WITH LIMITED ACCESS</v>
          </cell>
        </row>
        <row r="1011">
          <cell r="A1011" t="str">
            <v>HANDLING-ID-US</v>
          </cell>
          <cell r="B1011">
            <v>0</v>
          </cell>
          <cell r="C1011" t="str">
            <v>FRAIS POUR LIVRAISON A L'INTERIEUR D'UN ENDROIT</v>
          </cell>
          <cell r="D1011" t="str">
            <v>HANDLING FEE FOR INSIDE DELIVERIES</v>
          </cell>
        </row>
        <row r="1012">
          <cell r="A1012" t="str">
            <v>HANDLING-A-US</v>
          </cell>
          <cell r="B1012">
            <v>0</v>
          </cell>
          <cell r="C1012" t="str">
            <v>FRAIS DE MANUTENTION POUR COMMANDE AVEC SERVICE DE TRANSPORT EXPRESS - INSCRIRE LE COUT MANUELLEMENT</v>
          </cell>
          <cell r="D1012" t="str">
            <v>HANDLING FEE FOR EXPEDITED FREIGHT SERVICE</v>
          </cell>
        </row>
        <row r="1013">
          <cell r="A1013" t="str">
            <v>HANDLING35-US</v>
          </cell>
          <cell r="B1013">
            <v>0</v>
          </cell>
          <cell r="C1013" t="str">
            <v xml:space="preserve">FRAIS DE MANUTENTION ET/OU FRAIS DE TRANSPORT </v>
          </cell>
          <cell r="D1013" t="str">
            <v>HANDLING AND/OR FREIGHT SERVICE FEE</v>
          </cell>
        </row>
        <row r="1014">
          <cell r="A1014" t="str">
            <v>HANDLING120-US</v>
          </cell>
          <cell r="B1014">
            <v>0</v>
          </cell>
          <cell r="C1014" t="str">
            <v xml:space="preserve">FRAIS DE MANUTENTION ET/OU FRAIS DE TRANSPORT </v>
          </cell>
          <cell r="D1014" t="str">
            <v>HANDLING AND/OR FREIGHT SERVICE FEE</v>
          </cell>
        </row>
        <row r="1015">
          <cell r="A1015" t="str">
            <v>HANDLING-US</v>
          </cell>
          <cell r="B1015">
            <v>0</v>
          </cell>
          <cell r="C1015" t="str">
            <v xml:space="preserve">FRAIS DE MANUTENTION ET/OU FRAIS DE TRANSPORT </v>
          </cell>
          <cell r="D1015" t="str">
            <v>HANDLING AND/OR FREIGHT SERVICE FEE</v>
          </cell>
        </row>
        <row r="1016">
          <cell r="A1016" t="str">
            <v>CUSTOM-ORMESA-USA</v>
          </cell>
          <cell r="B1016">
            <v>0</v>
          </cell>
          <cell r="C1016" t="str">
            <v>ITEM SUR MESURE - ORMESA USA</v>
          </cell>
          <cell r="D1016" t="str">
            <v>CUSTOM ITEM - ORMESA USA</v>
          </cell>
        </row>
        <row r="1017">
          <cell r="A1017" t="str">
            <v>ORM-809-ML</v>
          </cell>
          <cell r="B1017">
            <v>0</v>
          </cell>
          <cell r="C1017" t="str">
            <v>SUPPORTS DE BRAS, MEDIUM LARGE GRILLO</v>
          </cell>
          <cell r="D1017" t="str">
            <v>GRILLO MEDIUM LARGE ARM SUPPORTS</v>
          </cell>
        </row>
        <row r="1018">
          <cell r="A1018" t="str">
            <v>DIVERS-USA</v>
          </cell>
          <cell r="B1018">
            <v>0</v>
          </cell>
          <cell r="C1018" t="str">
            <v>PIECES DIVERS COMMANDEES USA</v>
          </cell>
          <cell r="D1018" t="str">
            <v>MISC.PART US</v>
          </cell>
        </row>
        <row r="1019">
          <cell r="A1019" t="str">
            <v>ORM-815E-S</v>
          </cell>
          <cell r="B1019">
            <v>0</v>
          </cell>
          <cell r="C1019" t="str">
            <v>GRILLO SMALL, VERTICAL EXT. FOR PROXI ABDUCTOR</v>
          </cell>
          <cell r="D1019" t="str">
            <v>GRILLO SMALL, VERTICAL EXT. FOR PROXI ABDUCTOR</v>
          </cell>
        </row>
        <row r="1020">
          <cell r="A1020" t="str">
            <v>ORM-815E-M</v>
          </cell>
          <cell r="B1020">
            <v>0</v>
          </cell>
          <cell r="C1020" t="str">
            <v>GRILLO MEDIUM, VERTICAL EXT. FOR PROXI ABDUCTOR</v>
          </cell>
          <cell r="D1020" t="str">
            <v>GRILLO MEDIUM, VERTICAL EXT. FOR PROXI ABDUCTOR</v>
          </cell>
        </row>
        <row r="1021">
          <cell r="A1021" t="str">
            <v>ORM-815E-L</v>
          </cell>
          <cell r="B1021">
            <v>0</v>
          </cell>
          <cell r="C1021" t="str">
            <v>GRILLO LARGE, VERTICAL EXT. FOR PROXI ABDUCTOR</v>
          </cell>
          <cell r="D1021" t="str">
            <v>GRILLO LARGE, VERTICAL EXT. FOR PROXI ABDUCTOR</v>
          </cell>
        </row>
        <row r="1022">
          <cell r="A1022" t="str">
            <v>ORM-809-A-ML</v>
          </cell>
          <cell r="B1022">
            <v>0</v>
          </cell>
          <cell r="C1022" t="str">
            <v>SUPPORTS DE BRAS, MEDIUM LARGE, GRILLO CADRE ANTERIEUR</v>
          </cell>
          <cell r="D1022" t="str">
            <v>GRILLO ANTERIOR FRAME, MEDIUM LARGE ARM SUPPORTS</v>
          </cell>
        </row>
        <row r="1023">
          <cell r="A1023" t="str">
            <v>ORM-809-P-ML</v>
          </cell>
          <cell r="B1023">
            <v>0</v>
          </cell>
          <cell r="C1023" t="str">
            <v>SUPPORTS DE BRAS, MEDIUM LARGE, GRILLO CADRE POSTERIEUR</v>
          </cell>
          <cell r="D1023" t="str">
            <v>GRILLO POSTERIOR FRAME, MEDIUM LARGE ARM SUPPORTS</v>
          </cell>
        </row>
        <row r="1024">
          <cell r="A1024" t="str">
            <v>ORM-809-A-S</v>
          </cell>
          <cell r="B1024">
            <v>0</v>
          </cell>
          <cell r="C1024" t="str">
            <v>SUPPORTS DE BRAS, PETIT, GRILLO CADRE ANTERIEUR</v>
          </cell>
          <cell r="D1024" t="str">
            <v>GRILLO ANTERIOR FRAME SMALL ARM SUPPORTS</v>
          </cell>
        </row>
        <row r="1025">
          <cell r="A1025" t="str">
            <v>ORM-809-P-S</v>
          </cell>
          <cell r="B1025">
            <v>0</v>
          </cell>
          <cell r="C1025" t="str">
            <v>SUPPORTS DE BRAS, PETIT, GRILLO CADRE POSTERIEUR</v>
          </cell>
          <cell r="D1025" t="str">
            <v>GRILLO POSTERIOR FRAME, SMALL ARM SUPPORTS</v>
          </cell>
        </row>
        <row r="1026">
          <cell r="A1026">
            <v>0</v>
          </cell>
          <cell r="B1026">
            <v>0</v>
          </cell>
          <cell r="C1026">
            <v>0</v>
          </cell>
          <cell r="D1026">
            <v>0</v>
          </cell>
        </row>
        <row r="1027">
          <cell r="A1027">
            <v>0</v>
          </cell>
          <cell r="B1027">
            <v>0</v>
          </cell>
          <cell r="C1027">
            <v>0</v>
          </cell>
          <cell r="D1027">
            <v>0</v>
          </cell>
        </row>
        <row r="1028">
          <cell r="A1028">
            <v>0</v>
          </cell>
          <cell r="B1028">
            <v>0</v>
          </cell>
          <cell r="C1028">
            <v>0</v>
          </cell>
          <cell r="D1028">
            <v>0</v>
          </cell>
        </row>
        <row r="1029">
          <cell r="A1029">
            <v>0</v>
          </cell>
          <cell r="B1029">
            <v>0</v>
          </cell>
          <cell r="C1029">
            <v>0</v>
          </cell>
          <cell r="D1029">
            <v>0</v>
          </cell>
        </row>
        <row r="1030">
          <cell r="A1030">
            <v>0</v>
          </cell>
          <cell r="B1030">
            <v>0</v>
          </cell>
          <cell r="C1030">
            <v>0</v>
          </cell>
          <cell r="D1030">
            <v>0</v>
          </cell>
        </row>
        <row r="1031">
          <cell r="A1031">
            <v>0</v>
          </cell>
          <cell r="B1031">
            <v>0</v>
          </cell>
          <cell r="C1031">
            <v>0</v>
          </cell>
          <cell r="D1031">
            <v>0</v>
          </cell>
        </row>
        <row r="1032">
          <cell r="A1032">
            <v>0</v>
          </cell>
          <cell r="B1032">
            <v>0</v>
          </cell>
          <cell r="C1032">
            <v>0</v>
          </cell>
          <cell r="D1032">
            <v>0</v>
          </cell>
        </row>
        <row r="1033">
          <cell r="A1033">
            <v>0</v>
          </cell>
          <cell r="B1033">
            <v>0</v>
          </cell>
          <cell r="C1033">
            <v>0</v>
          </cell>
          <cell r="D1033">
            <v>0</v>
          </cell>
        </row>
        <row r="1034">
          <cell r="A1034">
            <v>0</v>
          </cell>
          <cell r="B1034">
            <v>0</v>
          </cell>
          <cell r="C1034">
            <v>0</v>
          </cell>
          <cell r="D1034">
            <v>0</v>
          </cell>
        </row>
        <row r="1035">
          <cell r="A1035">
            <v>0</v>
          </cell>
          <cell r="B1035">
            <v>0</v>
          </cell>
          <cell r="C1035">
            <v>0</v>
          </cell>
          <cell r="D1035">
            <v>0</v>
          </cell>
        </row>
        <row r="1036">
          <cell r="A1036">
            <v>0</v>
          </cell>
          <cell r="B1036">
            <v>0</v>
          </cell>
          <cell r="C1036">
            <v>0</v>
          </cell>
          <cell r="D1036">
            <v>0</v>
          </cell>
        </row>
        <row r="1037">
          <cell r="A1037">
            <v>0</v>
          </cell>
          <cell r="B1037">
            <v>0</v>
          </cell>
          <cell r="C1037">
            <v>0</v>
          </cell>
          <cell r="D1037">
            <v>0</v>
          </cell>
        </row>
        <row r="1038">
          <cell r="A1038">
            <v>0</v>
          </cell>
          <cell r="B1038">
            <v>0</v>
          </cell>
          <cell r="C1038">
            <v>0</v>
          </cell>
          <cell r="D1038">
            <v>0</v>
          </cell>
        </row>
        <row r="1039">
          <cell r="A1039">
            <v>0</v>
          </cell>
          <cell r="B1039">
            <v>0</v>
          </cell>
          <cell r="C1039">
            <v>0</v>
          </cell>
          <cell r="D1039">
            <v>0</v>
          </cell>
        </row>
        <row r="1040">
          <cell r="A1040">
            <v>0</v>
          </cell>
          <cell r="B1040">
            <v>0</v>
          </cell>
          <cell r="C1040">
            <v>0</v>
          </cell>
          <cell r="D1040">
            <v>0</v>
          </cell>
        </row>
        <row r="1041">
          <cell r="A1041">
            <v>0</v>
          </cell>
          <cell r="B1041">
            <v>0</v>
          </cell>
          <cell r="C1041">
            <v>0</v>
          </cell>
          <cell r="D1041">
            <v>0</v>
          </cell>
        </row>
        <row r="1042">
          <cell r="A1042">
            <v>0</v>
          </cell>
          <cell r="B1042">
            <v>0</v>
          </cell>
          <cell r="C1042">
            <v>0</v>
          </cell>
          <cell r="D1042">
            <v>0</v>
          </cell>
        </row>
        <row r="1043">
          <cell r="A1043">
            <v>0</v>
          </cell>
          <cell r="B1043">
            <v>0</v>
          </cell>
          <cell r="C1043">
            <v>0</v>
          </cell>
          <cell r="D1043">
            <v>0</v>
          </cell>
        </row>
        <row r="1044">
          <cell r="A1044">
            <v>0</v>
          </cell>
          <cell r="B1044">
            <v>0</v>
          </cell>
          <cell r="C1044">
            <v>0</v>
          </cell>
          <cell r="D1044">
            <v>0</v>
          </cell>
        </row>
        <row r="1045">
          <cell r="A1045">
            <v>0</v>
          </cell>
          <cell r="B1045">
            <v>0</v>
          </cell>
          <cell r="C1045">
            <v>0</v>
          </cell>
          <cell r="D1045">
            <v>0</v>
          </cell>
        </row>
        <row r="1046">
          <cell r="A1046">
            <v>0</v>
          </cell>
          <cell r="B1046">
            <v>0</v>
          </cell>
          <cell r="C1046">
            <v>0</v>
          </cell>
          <cell r="D1046">
            <v>0</v>
          </cell>
        </row>
        <row r="1047">
          <cell r="A1047">
            <v>0</v>
          </cell>
          <cell r="B1047">
            <v>0</v>
          </cell>
          <cell r="C1047">
            <v>0</v>
          </cell>
          <cell r="D1047">
            <v>0</v>
          </cell>
        </row>
        <row r="1048">
          <cell r="A1048">
            <v>0</v>
          </cell>
          <cell r="B1048">
            <v>0</v>
          </cell>
          <cell r="C1048">
            <v>0</v>
          </cell>
          <cell r="D1048">
            <v>0</v>
          </cell>
        </row>
        <row r="1049">
          <cell r="A1049">
            <v>0</v>
          </cell>
          <cell r="B1049">
            <v>0</v>
          </cell>
          <cell r="C1049">
            <v>0</v>
          </cell>
          <cell r="D1049">
            <v>0</v>
          </cell>
        </row>
        <row r="1050">
          <cell r="A1050">
            <v>0</v>
          </cell>
          <cell r="B1050">
            <v>0</v>
          </cell>
          <cell r="C1050">
            <v>0</v>
          </cell>
          <cell r="D1050">
            <v>0</v>
          </cell>
        </row>
        <row r="1051">
          <cell r="A1051">
            <v>0</v>
          </cell>
          <cell r="B1051">
            <v>0</v>
          </cell>
          <cell r="C1051">
            <v>0</v>
          </cell>
          <cell r="D1051">
            <v>0</v>
          </cell>
        </row>
        <row r="1052">
          <cell r="A1052">
            <v>0</v>
          </cell>
          <cell r="B1052">
            <v>0</v>
          </cell>
          <cell r="C1052">
            <v>0</v>
          </cell>
          <cell r="D1052">
            <v>0</v>
          </cell>
        </row>
        <row r="1053">
          <cell r="A1053">
            <v>0</v>
          </cell>
          <cell r="B1053">
            <v>0</v>
          </cell>
          <cell r="C1053">
            <v>0</v>
          </cell>
          <cell r="D1053">
            <v>0</v>
          </cell>
        </row>
        <row r="1054">
          <cell r="A1054">
            <v>0</v>
          </cell>
          <cell r="B1054">
            <v>0</v>
          </cell>
          <cell r="C1054">
            <v>0</v>
          </cell>
          <cell r="D1054">
            <v>0</v>
          </cell>
        </row>
        <row r="1055">
          <cell r="A1055">
            <v>0</v>
          </cell>
          <cell r="B1055">
            <v>0</v>
          </cell>
          <cell r="C1055">
            <v>0</v>
          </cell>
          <cell r="D1055">
            <v>0</v>
          </cell>
        </row>
        <row r="1056">
          <cell r="A1056">
            <v>0</v>
          </cell>
          <cell r="B1056">
            <v>0</v>
          </cell>
          <cell r="C1056">
            <v>0</v>
          </cell>
          <cell r="D1056">
            <v>0</v>
          </cell>
        </row>
        <row r="1057">
          <cell r="A1057">
            <v>0</v>
          </cell>
          <cell r="B1057">
            <v>0</v>
          </cell>
          <cell r="C1057">
            <v>0</v>
          </cell>
          <cell r="D1057">
            <v>0</v>
          </cell>
        </row>
        <row r="1058">
          <cell r="A1058">
            <v>0</v>
          </cell>
          <cell r="B1058">
            <v>0</v>
          </cell>
          <cell r="C1058">
            <v>0</v>
          </cell>
          <cell r="D1058">
            <v>0</v>
          </cell>
        </row>
        <row r="1059">
          <cell r="A1059">
            <v>0</v>
          </cell>
          <cell r="B1059">
            <v>0</v>
          </cell>
          <cell r="C1059">
            <v>0</v>
          </cell>
          <cell r="D1059">
            <v>0</v>
          </cell>
        </row>
        <row r="1060">
          <cell r="A1060">
            <v>0</v>
          </cell>
          <cell r="B1060">
            <v>0</v>
          </cell>
          <cell r="C1060">
            <v>0</v>
          </cell>
          <cell r="D1060">
            <v>0</v>
          </cell>
        </row>
        <row r="1061">
          <cell r="A1061">
            <v>0</v>
          </cell>
          <cell r="B1061">
            <v>0</v>
          </cell>
          <cell r="C1061">
            <v>0</v>
          </cell>
          <cell r="D1061">
            <v>0</v>
          </cell>
        </row>
        <row r="1062">
          <cell r="A1062">
            <v>0</v>
          </cell>
          <cell r="B1062">
            <v>0</v>
          </cell>
          <cell r="C1062">
            <v>0</v>
          </cell>
          <cell r="D1062">
            <v>0</v>
          </cell>
        </row>
        <row r="1063">
          <cell r="A1063">
            <v>0</v>
          </cell>
          <cell r="B1063">
            <v>0</v>
          </cell>
          <cell r="C1063">
            <v>0</v>
          </cell>
          <cell r="D1063">
            <v>0</v>
          </cell>
        </row>
        <row r="1064">
          <cell r="A1064">
            <v>0</v>
          </cell>
          <cell r="B1064">
            <v>0</v>
          </cell>
          <cell r="C1064">
            <v>0</v>
          </cell>
          <cell r="D1064">
            <v>0</v>
          </cell>
        </row>
        <row r="1065">
          <cell r="A1065">
            <v>0</v>
          </cell>
          <cell r="B1065">
            <v>0</v>
          </cell>
          <cell r="C1065">
            <v>0</v>
          </cell>
          <cell r="D1065">
            <v>0</v>
          </cell>
        </row>
        <row r="1066">
          <cell r="A1066">
            <v>0</v>
          </cell>
          <cell r="B1066">
            <v>0</v>
          </cell>
          <cell r="C1066">
            <v>0</v>
          </cell>
          <cell r="D1066">
            <v>0</v>
          </cell>
        </row>
        <row r="1067">
          <cell r="A1067">
            <v>0</v>
          </cell>
          <cell r="B1067">
            <v>0</v>
          </cell>
          <cell r="C1067">
            <v>0</v>
          </cell>
          <cell r="D1067">
            <v>0</v>
          </cell>
        </row>
        <row r="1068">
          <cell r="A1068">
            <v>0</v>
          </cell>
          <cell r="B1068">
            <v>0</v>
          </cell>
          <cell r="C1068">
            <v>0</v>
          </cell>
          <cell r="D1068">
            <v>0</v>
          </cell>
        </row>
        <row r="1069">
          <cell r="A1069">
            <v>0</v>
          </cell>
          <cell r="B1069">
            <v>0</v>
          </cell>
          <cell r="C1069">
            <v>0</v>
          </cell>
          <cell r="D1069">
            <v>0</v>
          </cell>
        </row>
        <row r="1070">
          <cell r="A1070">
            <v>0</v>
          </cell>
          <cell r="B1070">
            <v>0</v>
          </cell>
          <cell r="C1070">
            <v>0</v>
          </cell>
          <cell r="D1070">
            <v>0</v>
          </cell>
        </row>
        <row r="1071">
          <cell r="A1071">
            <v>0</v>
          </cell>
          <cell r="B1071">
            <v>0</v>
          </cell>
          <cell r="C1071">
            <v>0</v>
          </cell>
          <cell r="D1071">
            <v>0</v>
          </cell>
        </row>
        <row r="1072">
          <cell r="A1072">
            <v>0</v>
          </cell>
          <cell r="B1072">
            <v>0</v>
          </cell>
          <cell r="C1072">
            <v>0</v>
          </cell>
          <cell r="D1072">
            <v>0</v>
          </cell>
        </row>
        <row r="1073">
          <cell r="A1073">
            <v>0</v>
          </cell>
          <cell r="B1073">
            <v>0</v>
          </cell>
          <cell r="C1073">
            <v>0</v>
          </cell>
          <cell r="D1073">
            <v>0</v>
          </cell>
        </row>
        <row r="1074">
          <cell r="A1074">
            <v>0</v>
          </cell>
          <cell r="B1074">
            <v>0</v>
          </cell>
          <cell r="C1074">
            <v>0</v>
          </cell>
          <cell r="D1074">
            <v>0</v>
          </cell>
        </row>
        <row r="1075">
          <cell r="A1075">
            <v>0</v>
          </cell>
          <cell r="B1075">
            <v>0</v>
          </cell>
          <cell r="C1075">
            <v>0</v>
          </cell>
          <cell r="D1075">
            <v>0</v>
          </cell>
        </row>
        <row r="1076">
          <cell r="A1076">
            <v>0</v>
          </cell>
          <cell r="B1076">
            <v>0</v>
          </cell>
          <cell r="C1076">
            <v>0</v>
          </cell>
          <cell r="D1076">
            <v>0</v>
          </cell>
        </row>
        <row r="1077">
          <cell r="A1077">
            <v>0</v>
          </cell>
          <cell r="B1077">
            <v>0</v>
          </cell>
          <cell r="C1077">
            <v>0</v>
          </cell>
          <cell r="D1077">
            <v>0</v>
          </cell>
        </row>
        <row r="1078">
          <cell r="A1078">
            <v>0</v>
          </cell>
          <cell r="B1078">
            <v>0</v>
          </cell>
          <cell r="C1078">
            <v>0</v>
          </cell>
          <cell r="D1078">
            <v>0</v>
          </cell>
        </row>
        <row r="1079">
          <cell r="A1079">
            <v>0</v>
          </cell>
          <cell r="B1079">
            <v>0</v>
          </cell>
          <cell r="C1079">
            <v>0</v>
          </cell>
          <cell r="D1079">
            <v>0</v>
          </cell>
        </row>
        <row r="1080">
          <cell r="A1080">
            <v>0</v>
          </cell>
          <cell r="B1080">
            <v>0</v>
          </cell>
          <cell r="C1080">
            <v>0</v>
          </cell>
          <cell r="D1080">
            <v>0</v>
          </cell>
        </row>
        <row r="1081">
          <cell r="A1081">
            <v>0</v>
          </cell>
          <cell r="B1081">
            <v>0</v>
          </cell>
          <cell r="C1081">
            <v>0</v>
          </cell>
          <cell r="D1081">
            <v>0</v>
          </cell>
        </row>
        <row r="1082">
          <cell r="A1082">
            <v>0</v>
          </cell>
          <cell r="B1082">
            <v>0</v>
          </cell>
          <cell r="C1082">
            <v>0</v>
          </cell>
          <cell r="D1082">
            <v>0</v>
          </cell>
        </row>
        <row r="1083">
          <cell r="A1083">
            <v>0</v>
          </cell>
          <cell r="B1083">
            <v>0</v>
          </cell>
          <cell r="C1083">
            <v>0</v>
          </cell>
          <cell r="D1083">
            <v>0</v>
          </cell>
        </row>
        <row r="1084">
          <cell r="A1084">
            <v>0</v>
          </cell>
          <cell r="B1084">
            <v>0</v>
          </cell>
          <cell r="C1084">
            <v>0</v>
          </cell>
          <cell r="D1084">
            <v>0</v>
          </cell>
        </row>
        <row r="1085">
          <cell r="A1085">
            <v>0</v>
          </cell>
          <cell r="B1085">
            <v>0</v>
          </cell>
          <cell r="C1085">
            <v>0</v>
          </cell>
          <cell r="D1085">
            <v>0</v>
          </cell>
        </row>
        <row r="1086">
          <cell r="A1086">
            <v>0</v>
          </cell>
          <cell r="B1086">
            <v>0</v>
          </cell>
          <cell r="C1086">
            <v>0</v>
          </cell>
          <cell r="D1086">
            <v>0</v>
          </cell>
        </row>
        <row r="1087">
          <cell r="A1087">
            <v>0</v>
          </cell>
          <cell r="B1087">
            <v>0</v>
          </cell>
          <cell r="C1087">
            <v>0</v>
          </cell>
          <cell r="D108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dGTG9m8XE0et6dOxXLAkHLkRzuJe_N5JokqcMpY4QLBKglwBwV_1T7_T8A3NiQ7i" itemId="012ZJNSB73U2JKJWREGJG24XPBYE4UUITS">
      <xxl21:absoluteUrl r:id="rId2"/>
    </xxl21:alternateUrls>
    <sheetNames>
      <sheetName val="REQUISITION PROTO"/>
      <sheetName val="MASTER"/>
      <sheetName val="BOM"/>
      <sheetName val="SOUMISSION"/>
      <sheetName val="Fichier de prix IIM"/>
      <sheetName val="Fichier de prix"/>
      <sheetName val="Calculator"/>
      <sheetName val="REQUISITION PRODUCTION"/>
      <sheetName val="ANALYSE DES DÉCOMPTES"/>
      <sheetName val="CORRECTIONS"/>
      <sheetName val="HANDLING"/>
      <sheetName val="Suivi des correctifs"/>
      <sheetName val="STOCK "/>
      <sheetName val="IIM"/>
      <sheetName val="IIM PO"/>
      <sheetName val="IIMAVECCOST"/>
      <sheetName val="First PO"/>
      <sheetName val="2nd PO"/>
      <sheetName val="3E po"/>
      <sheetName val="Parts"/>
      <sheetName val="Revisions"/>
      <sheetName val="Warehouse"/>
      <sheetName val="Bins"/>
      <sheetName val="PartOrgRef"/>
      <sheetName val="PartPrices"/>
      <sheetName val="PartPriceBreaks"/>
      <sheetName val="Operations"/>
      <sheetName val="Assemblies"/>
      <sheetName val="Materials"/>
      <sheetName val="UnitSalePrices"/>
      <sheetName val="Part Group"/>
      <sheetName val="Part Class"/>
      <sheetName val="Listes"/>
    </sheetNames>
    <sheetDataSet>
      <sheetData sheetId="0"/>
      <sheetData sheetId="1">
        <row r="6">
          <cell r="F6" t="str">
            <v>ORM-10007</v>
          </cell>
          <cell r="I6">
            <v>10007</v>
          </cell>
          <cell r="K6" t="str">
            <v xml:space="preserve">GRILLO POSTERIOR FRAME, SMALL - PA </v>
          </cell>
          <cell r="V6">
            <v>1141.2</v>
          </cell>
          <cell r="AS6">
            <v>3100</v>
          </cell>
        </row>
        <row r="7">
          <cell r="F7" t="str">
            <v>ORM-10008</v>
          </cell>
          <cell r="I7">
            <v>10008</v>
          </cell>
          <cell r="K7" t="str">
            <v xml:space="preserve">GRILLO POSTERIOR FRAME, MEDIUM - PA </v>
          </cell>
          <cell r="V7">
            <v>1170</v>
          </cell>
          <cell r="AS7">
            <v>3400</v>
          </cell>
        </row>
        <row r="8">
          <cell r="F8" t="str">
            <v>ORM-102744</v>
          </cell>
          <cell r="I8">
            <v>102744</v>
          </cell>
          <cell r="K8" t="str">
            <v>GRILLO REAR TABLE BELT [E0978]</v>
          </cell>
          <cell r="V8">
            <v>46.35</v>
          </cell>
          <cell r="AS8">
            <v>225</v>
          </cell>
        </row>
        <row r="9">
          <cell r="F9" t="str">
            <v>ORM-102778</v>
          </cell>
          <cell r="I9">
            <v>102778</v>
          </cell>
          <cell r="K9" t="str">
            <v>GRILLO POSTERIOR FOLDING SEAT, SMALL</v>
          </cell>
          <cell r="V9">
            <v>112.5</v>
          </cell>
          <cell r="AS9">
            <v>550</v>
          </cell>
        </row>
        <row r="10">
          <cell r="F10" t="str">
            <v>ORM-102779</v>
          </cell>
          <cell r="I10">
            <v>102779</v>
          </cell>
          <cell r="K10" t="str">
            <v>GRILLO POSTERIOR FOLDING SEAT, MEDIUM</v>
          </cell>
          <cell r="V10">
            <v>118.35</v>
          </cell>
          <cell r="AS10">
            <v>570</v>
          </cell>
        </row>
        <row r="11">
          <cell r="F11" t="str">
            <v>ORM-102792</v>
          </cell>
          <cell r="I11">
            <v>102792</v>
          </cell>
          <cell r="K11" t="str">
            <v>GRILLO POSTERIOR LUMBER THRUST SUPPORT, SMALL</v>
          </cell>
          <cell r="V11">
            <v>90</v>
          </cell>
          <cell r="AS11">
            <v>480</v>
          </cell>
        </row>
        <row r="12">
          <cell r="F12" t="str">
            <v>ORM-102793</v>
          </cell>
          <cell r="I12">
            <v>102793</v>
          </cell>
          <cell r="K12" t="str">
            <v>GRILLO POSTERIOR LUMBER THRUST SUPPORT, MEDIUM</v>
          </cell>
          <cell r="V12">
            <v>90</v>
          </cell>
          <cell r="AS12">
            <v>480</v>
          </cell>
        </row>
        <row r="13">
          <cell r="F13" t="str">
            <v>ORM-102808</v>
          </cell>
          <cell r="I13">
            <v>102808</v>
          </cell>
          <cell r="K13" t="str">
            <v xml:space="preserve">GRILLO SMALL LEG DIVIDER WITH THIGH LOOPS </v>
          </cell>
          <cell r="V13">
            <v>206.1</v>
          </cell>
          <cell r="AS13">
            <v>990</v>
          </cell>
        </row>
        <row r="14">
          <cell r="F14" t="str">
            <v>ORM-102809</v>
          </cell>
          <cell r="I14">
            <v>102809</v>
          </cell>
          <cell r="K14" t="str">
            <v>GRILLO MEDIUM LEG DIVIDER WITH THIGH LOOPS, MEDIUM</v>
          </cell>
          <cell r="V14">
            <v>218.7</v>
          </cell>
          <cell r="AS14">
            <v>1095</v>
          </cell>
        </row>
        <row r="15">
          <cell r="F15" t="str">
            <v>ORM-102810</v>
          </cell>
          <cell r="I15">
            <v>102810</v>
          </cell>
          <cell r="K15" t="str">
            <v>GRILLO MEDIUM LEG DIVIDER WITH THIGH LOOPS, LARGE</v>
          </cell>
          <cell r="V15">
            <v>240.3</v>
          </cell>
          <cell r="AS15">
            <v>1160</v>
          </cell>
        </row>
        <row r="16">
          <cell r="F16" t="str">
            <v>ORM-102811</v>
          </cell>
          <cell r="I16">
            <v>102811</v>
          </cell>
          <cell r="K16" t="str">
            <v>GRILLO SMALL, DISTAL ABDUCTOR</v>
          </cell>
          <cell r="V16">
            <v>140.4</v>
          </cell>
          <cell r="AS16">
            <v>895</v>
          </cell>
        </row>
        <row r="17">
          <cell r="F17" t="str">
            <v>ORM-102812</v>
          </cell>
          <cell r="I17">
            <v>102812</v>
          </cell>
          <cell r="K17" t="str">
            <v>GRILLO MEDIUM, DISTAL ABDUCTOR</v>
          </cell>
          <cell r="V17">
            <v>156.6</v>
          </cell>
          <cell r="AS17">
            <v>895</v>
          </cell>
        </row>
        <row r="18">
          <cell r="F18" t="str">
            <v>ORM-102815</v>
          </cell>
          <cell r="I18">
            <v>102815</v>
          </cell>
          <cell r="K18" t="str">
            <v>GRILLO LARGE DISTAL ABDUCTOR</v>
          </cell>
          <cell r="V18">
            <v>193</v>
          </cell>
          <cell r="AS18">
            <v>940</v>
          </cell>
        </row>
        <row r="19">
          <cell r="F19" t="str">
            <v>ORM-102961</v>
          </cell>
          <cell r="I19">
            <v>102961</v>
          </cell>
          <cell r="K19" t="str">
            <v>GRILLO MINI DISTAL ABDUCTOR</v>
          </cell>
          <cell r="V19">
            <v>108</v>
          </cell>
          <cell r="AS19">
            <v>518</v>
          </cell>
        </row>
        <row r="20">
          <cell r="F20" t="str">
            <v>ORM-102964</v>
          </cell>
          <cell r="I20">
            <v>102964</v>
          </cell>
          <cell r="K20" t="str">
            <v>GRILLO MINI PTM ERGONOMIC HANDLES</v>
          </cell>
          <cell r="V20">
            <v>100</v>
          </cell>
          <cell r="AS20">
            <v>480</v>
          </cell>
        </row>
        <row r="21">
          <cell r="F21" t="str">
            <v>ORM-102968</v>
          </cell>
          <cell r="I21">
            <v>102968</v>
          </cell>
          <cell r="K21" t="str">
            <v>GRILLO HEAD REST</v>
          </cell>
          <cell r="V21">
            <v>178.2</v>
          </cell>
          <cell r="AS21">
            <v>895</v>
          </cell>
        </row>
        <row r="22">
          <cell r="F22" t="str">
            <v>ORM-102970</v>
          </cell>
          <cell r="I22">
            <v>102970</v>
          </cell>
          <cell r="K22" t="str">
            <v>GRILLO ANTERIOR FRAME ERGONOMIC HANDLES</v>
          </cell>
          <cell r="V22">
            <v>36</v>
          </cell>
          <cell r="AS22">
            <v>285</v>
          </cell>
        </row>
        <row r="23">
          <cell r="F23" t="str">
            <v>ORM-102974</v>
          </cell>
          <cell r="I23">
            <v>102974</v>
          </cell>
          <cell r="K23" t="str">
            <v>GRILLO POSTERIOR FRAME ERGONOMIC HANDLES</v>
          </cell>
          <cell r="V23">
            <v>61.2</v>
          </cell>
          <cell r="AS23">
            <v>285</v>
          </cell>
        </row>
        <row r="24">
          <cell r="F24" t="str">
            <v>ORM-102999M</v>
          </cell>
          <cell r="I24" t="str">
            <v>102999M</v>
          </cell>
          <cell r="K24" t="str">
            <v>GRILLO MINI HEAD REST</v>
          </cell>
          <cell r="V24">
            <v>178.2</v>
          </cell>
          <cell r="AS24">
            <v>895</v>
          </cell>
        </row>
        <row r="25">
          <cell r="F25" t="str">
            <v>ORM-103576</v>
          </cell>
          <cell r="I25">
            <v>103576</v>
          </cell>
          <cell r="K25" t="str">
            <v>GRILLO POSTERIOR FRAME, SMALL ARM SUPPORTS</v>
          </cell>
          <cell r="V25">
            <v>234</v>
          </cell>
          <cell r="AS25">
            <v>1125</v>
          </cell>
        </row>
        <row r="26">
          <cell r="F26" t="str">
            <v>ORM-103581</v>
          </cell>
          <cell r="I26">
            <v>103581</v>
          </cell>
          <cell r="K26" t="str">
            <v>GRILLO ADDITIONNAL ASSISTANT PUSH HANDLE</v>
          </cell>
          <cell r="V26">
            <v>71.099999999999994</v>
          </cell>
          <cell r="AS26">
            <v>395</v>
          </cell>
        </row>
        <row r="27">
          <cell r="F27" t="str">
            <v>ORM-103586</v>
          </cell>
          <cell r="I27">
            <v>103586</v>
          </cell>
          <cell r="K27" t="str">
            <v>GRILLO ANTERIOR HANDLEBAR, SMALL</v>
          </cell>
          <cell r="V27">
            <v>40</v>
          </cell>
          <cell r="AS27">
            <v>210</v>
          </cell>
        </row>
        <row r="28">
          <cell r="F28" t="str">
            <v>ORM-103587</v>
          </cell>
          <cell r="I28">
            <v>103587</v>
          </cell>
          <cell r="K28" t="str">
            <v>GRILLO ANTERIOR HANDLEBAR, MEDIUM</v>
          </cell>
          <cell r="V28">
            <v>40</v>
          </cell>
          <cell r="AS28">
            <v>215</v>
          </cell>
        </row>
        <row r="29">
          <cell r="F29" t="str">
            <v>ORM-103588</v>
          </cell>
          <cell r="I29">
            <v>103588</v>
          </cell>
          <cell r="K29" t="str">
            <v>GRILLO REMOVABLE KNOBS</v>
          </cell>
          <cell r="V29">
            <v>51.5</v>
          </cell>
          <cell r="AS29">
            <v>250</v>
          </cell>
        </row>
        <row r="30">
          <cell r="F30" t="str">
            <v>ORM-103599</v>
          </cell>
          <cell r="I30">
            <v>103599</v>
          </cell>
          <cell r="K30" t="str">
            <v>GRILLO ANTERIOR HANDLEBAR</v>
          </cell>
          <cell r="V30">
            <v>45.5</v>
          </cell>
          <cell r="AS30">
            <v>220</v>
          </cell>
        </row>
        <row r="31">
          <cell r="F31" t="str">
            <v>ORM-103601</v>
          </cell>
          <cell r="I31">
            <v>103601</v>
          </cell>
          <cell r="K31" t="str">
            <v>GRILLO ANTERIOR PROXIMAL ABDUCTOR, SMALL</v>
          </cell>
          <cell r="V31">
            <v>119.25</v>
          </cell>
          <cell r="AS31">
            <v>575</v>
          </cell>
        </row>
        <row r="32">
          <cell r="F32" t="str">
            <v>ORM-103603</v>
          </cell>
          <cell r="I32">
            <v>103603</v>
          </cell>
          <cell r="K32" t="str">
            <v>GRILLO ANTERIOR PROXIMAL ABDUCTOR, MEDIUM</v>
          </cell>
          <cell r="V32">
            <v>119.25</v>
          </cell>
          <cell r="AS32">
            <v>575</v>
          </cell>
        </row>
        <row r="33">
          <cell r="F33" t="str">
            <v>ORM-103604</v>
          </cell>
          <cell r="I33">
            <v>103604</v>
          </cell>
          <cell r="K33" t="str">
            <v>GRILLO ANTERIOR PROXIMAL ABDUCTOR, LARGE</v>
          </cell>
          <cell r="V33">
            <v>128.69999999999999</v>
          </cell>
          <cell r="AS33">
            <v>610</v>
          </cell>
        </row>
        <row r="34">
          <cell r="F34" t="str">
            <v>ORM-103615</v>
          </cell>
          <cell r="I34">
            <v>103615</v>
          </cell>
          <cell r="K34" t="str">
            <v>GRILLO SMALL ARM STRAPS</v>
          </cell>
          <cell r="V34">
            <v>16.2</v>
          </cell>
          <cell r="AS34">
            <v>110</v>
          </cell>
        </row>
        <row r="35">
          <cell r="F35" t="str">
            <v>ORM-103616</v>
          </cell>
          <cell r="I35">
            <v>103616</v>
          </cell>
          <cell r="K35" t="str">
            <v>GRILLO MEDIUM ARM STRAPS</v>
          </cell>
          <cell r="V35">
            <v>16.2</v>
          </cell>
          <cell r="AS35">
            <v>110</v>
          </cell>
        </row>
        <row r="36">
          <cell r="F36" t="str">
            <v>ORM-103617</v>
          </cell>
          <cell r="I36">
            <v>103617</v>
          </cell>
          <cell r="K36" t="str">
            <v>GRILLO MINI ARM SUPPORTS</v>
          </cell>
          <cell r="V36">
            <v>196.2</v>
          </cell>
          <cell r="AS36">
            <v>950</v>
          </cell>
        </row>
        <row r="37">
          <cell r="F37" t="str">
            <v>ORM-103618</v>
          </cell>
          <cell r="I37">
            <v>103618</v>
          </cell>
          <cell r="K37" t="str">
            <v>GRILLO REMOVABLE KNOBS</v>
          </cell>
          <cell r="V37">
            <v>45</v>
          </cell>
          <cell r="AS37">
            <v>220</v>
          </cell>
        </row>
        <row r="38">
          <cell r="F38" t="str">
            <v>ORM-103622</v>
          </cell>
          <cell r="I38">
            <v>103622</v>
          </cell>
          <cell r="K38" t="str">
            <v>GRILLO ANTERIOR HANDLEBAR</v>
          </cell>
          <cell r="V38">
            <v>40</v>
          </cell>
          <cell r="AS38">
            <v>200</v>
          </cell>
        </row>
        <row r="39">
          <cell r="F39" t="str">
            <v>ORM-103629</v>
          </cell>
          <cell r="I39">
            <v>103629</v>
          </cell>
          <cell r="K39" t="str">
            <v>GRILLO MINI ARM STRAPS</v>
          </cell>
          <cell r="V39">
            <v>18</v>
          </cell>
          <cell r="AS39">
            <v>113</v>
          </cell>
        </row>
        <row r="40">
          <cell r="F40" t="str">
            <v>ORM-103638</v>
          </cell>
          <cell r="I40">
            <v>103638</v>
          </cell>
          <cell r="K40" t="str">
            <v>GRILLO THORACIC SUPPORT, MINI</v>
          </cell>
          <cell r="V40">
            <v>207.9</v>
          </cell>
          <cell r="AS40">
            <v>995</v>
          </cell>
        </row>
        <row r="41">
          <cell r="F41" t="str">
            <v>ORM-103639</v>
          </cell>
          <cell r="I41">
            <v>103639</v>
          </cell>
          <cell r="K41" t="str">
            <v>GRILLO THORACIC SUPPORT, SMALL</v>
          </cell>
          <cell r="V41">
            <v>290.7</v>
          </cell>
          <cell r="AS41">
            <v>1395</v>
          </cell>
        </row>
        <row r="42">
          <cell r="F42" t="str">
            <v>ORM-103640</v>
          </cell>
          <cell r="I42">
            <v>103640</v>
          </cell>
          <cell r="K42" t="str">
            <v>GRILLO THORACIC SUPPORT, MEDIUM</v>
          </cell>
          <cell r="V42">
            <v>316.8</v>
          </cell>
          <cell r="AS42">
            <v>1520</v>
          </cell>
        </row>
        <row r="43">
          <cell r="F43" t="str">
            <v>ORM-103641</v>
          </cell>
          <cell r="I43">
            <v>103641</v>
          </cell>
          <cell r="K43" t="str">
            <v>GRILLO THORACIC SUPPORT, LARGE</v>
          </cell>
          <cell r="V43">
            <v>326.7</v>
          </cell>
          <cell r="AS43">
            <v>1565</v>
          </cell>
        </row>
        <row r="44">
          <cell r="F44" t="str">
            <v>ORM-103648</v>
          </cell>
          <cell r="I44">
            <v>103648</v>
          </cell>
          <cell r="K44" t="str">
            <v>GRILLO MINI ERGONOMIC SADDLE</v>
          </cell>
          <cell r="V44">
            <v>102.15</v>
          </cell>
          <cell r="AS44">
            <v>490</v>
          </cell>
        </row>
        <row r="45">
          <cell r="F45" t="str">
            <v>ORM-103651</v>
          </cell>
          <cell r="I45">
            <v>103651</v>
          </cell>
          <cell r="K45" t="str">
            <v>GRILLO SMALL ERGONOMIC SADDLE</v>
          </cell>
          <cell r="V45">
            <v>102.15</v>
          </cell>
          <cell r="AS45">
            <v>490</v>
          </cell>
        </row>
        <row r="46">
          <cell r="F46" t="str">
            <v>ORM-103652</v>
          </cell>
          <cell r="I46">
            <v>103652</v>
          </cell>
          <cell r="K46" t="str">
            <v>GRILLO MEDIUM/LARGE ERGONOMIC SADDLE</v>
          </cell>
          <cell r="V46">
            <v>108</v>
          </cell>
          <cell r="AS46">
            <v>515</v>
          </cell>
        </row>
        <row r="47">
          <cell r="F47" t="str">
            <v>ORM-103653</v>
          </cell>
          <cell r="I47">
            <v>103653</v>
          </cell>
          <cell r="K47" t="str">
            <v>GRILLO MINI ARM SUPPORTS</v>
          </cell>
          <cell r="V47">
            <v>196.2</v>
          </cell>
          <cell r="AS47">
            <v>1170</v>
          </cell>
        </row>
        <row r="48">
          <cell r="F48" t="str">
            <v>ORM-103656</v>
          </cell>
          <cell r="I48">
            <v>103656</v>
          </cell>
          <cell r="K48" t="str">
            <v>GRILLO REAR NARROW WHEEL ASSEMBLY</v>
          </cell>
          <cell r="V48">
            <v>261.89999999999998</v>
          </cell>
          <cell r="AS48">
            <v>995</v>
          </cell>
        </row>
        <row r="49">
          <cell r="F49" t="str">
            <v>ORM-105604</v>
          </cell>
          <cell r="I49">
            <v>105604</v>
          </cell>
          <cell r="K49" t="str">
            <v>GRILLO SMALL WEIGHTED BARS</v>
          </cell>
          <cell r="V49">
            <v>74.7</v>
          </cell>
          <cell r="AS49">
            <v>520</v>
          </cell>
        </row>
        <row r="50">
          <cell r="F50" t="str">
            <v>ORM-105605</v>
          </cell>
          <cell r="I50">
            <v>105605</v>
          </cell>
          <cell r="K50" t="str">
            <v>GRILLO MEDIUM/LARGE WEIGHTED BARS</v>
          </cell>
          <cell r="V50">
            <v>81.45</v>
          </cell>
          <cell r="AS50">
            <v>520</v>
          </cell>
        </row>
        <row r="51">
          <cell r="F51" t="str">
            <v>ORM-106170</v>
          </cell>
          <cell r="I51">
            <v>106170</v>
          </cell>
          <cell r="K51" t="str">
            <v>GRILLO ANTERIOR FRAME, SMALL - PT</v>
          </cell>
          <cell r="V51">
            <v>1141.2</v>
          </cell>
          <cell r="AS51">
            <v>3100</v>
          </cell>
        </row>
        <row r="52">
          <cell r="F52" t="str">
            <v>ORM-106171</v>
          </cell>
          <cell r="I52">
            <v>106171</v>
          </cell>
          <cell r="K52" t="str">
            <v>GRILLO ANTERIOR FRAME, MEDIUM - PT</v>
          </cell>
          <cell r="V52">
            <v>1170</v>
          </cell>
          <cell r="AS52">
            <v>3400</v>
          </cell>
        </row>
        <row r="53">
          <cell r="F53" t="str">
            <v>ORM-106629</v>
          </cell>
          <cell r="I53">
            <v>106629</v>
          </cell>
          <cell r="K53" t="str">
            <v>GRILLO ANTERIOR FRAME, SMALL - PA</v>
          </cell>
          <cell r="V53">
            <v>1141.2</v>
          </cell>
          <cell r="AS53">
            <v>3100</v>
          </cell>
        </row>
        <row r="54">
          <cell r="F54" t="str">
            <v>ORM-106630</v>
          </cell>
          <cell r="I54">
            <v>106630</v>
          </cell>
          <cell r="K54" t="str">
            <v>GRILLO ANTERIOR FRAME, MEDIUM - PA</v>
          </cell>
          <cell r="V54">
            <v>1170</v>
          </cell>
          <cell r="AS54">
            <v>3400</v>
          </cell>
        </row>
        <row r="55">
          <cell r="F55" t="str">
            <v>ORM-106631</v>
          </cell>
          <cell r="I55">
            <v>106631</v>
          </cell>
          <cell r="K55" t="str">
            <v>GRILLO POSTERIOR FRAME, SMALL - P</v>
          </cell>
          <cell r="V55">
            <v>1008</v>
          </cell>
          <cell r="AS55">
            <v>3100</v>
          </cell>
        </row>
        <row r="56">
          <cell r="F56" t="str">
            <v>ORM-106632</v>
          </cell>
          <cell r="I56">
            <v>106632</v>
          </cell>
          <cell r="K56" t="str">
            <v>GRILLO POSTERIOR FRAME, MEDIUM - P</v>
          </cell>
          <cell r="V56">
            <v>1056.5999999999999</v>
          </cell>
          <cell r="AS56">
            <v>3400</v>
          </cell>
        </row>
        <row r="57">
          <cell r="F57" t="str">
            <v>ORM-106637</v>
          </cell>
          <cell r="I57">
            <v>106637</v>
          </cell>
          <cell r="K57" t="str">
            <v>GRILLO POSTERIOR FRAME, SMALL - PT</v>
          </cell>
          <cell r="V57">
            <v>1141.2</v>
          </cell>
          <cell r="AS57">
            <v>3100</v>
          </cell>
        </row>
        <row r="58">
          <cell r="F58" t="str">
            <v>ORM-106638</v>
          </cell>
          <cell r="I58">
            <v>106638</v>
          </cell>
          <cell r="K58" t="str">
            <v>GRILLO POSTERIOR FRAME, MEDIUM - PT</v>
          </cell>
          <cell r="V58">
            <v>1170</v>
          </cell>
          <cell r="AS58">
            <v>3400</v>
          </cell>
        </row>
        <row r="59">
          <cell r="F59" t="str">
            <v>ORM-106652</v>
          </cell>
          <cell r="I59">
            <v>106652</v>
          </cell>
          <cell r="K59" t="str">
            <v>GRILLO ANTERIOR FRAME, MEDIUM - PA - HYBRID</v>
          </cell>
          <cell r="V59">
            <v>1170</v>
          </cell>
          <cell r="AS59">
            <v>3400</v>
          </cell>
        </row>
        <row r="60">
          <cell r="F60" t="str">
            <v>ORM-106653</v>
          </cell>
          <cell r="I60">
            <v>106653</v>
          </cell>
          <cell r="K60" t="str">
            <v>GRILLO ANTERIOR FRAME, MEDIUM - PT - HYBRID</v>
          </cell>
          <cell r="V60">
            <v>1170</v>
          </cell>
          <cell r="AS60">
            <v>3400</v>
          </cell>
        </row>
        <row r="61">
          <cell r="F61" t="str">
            <v>ORM-106655</v>
          </cell>
          <cell r="I61">
            <v>106655</v>
          </cell>
          <cell r="K61" t="str">
            <v xml:space="preserve">GRILLO POSTERIOR FRAME, MEDIUM - PA </v>
          </cell>
          <cell r="V61">
            <v>1170</v>
          </cell>
          <cell r="AS61">
            <v>3400</v>
          </cell>
        </row>
        <row r="62">
          <cell r="F62" t="str">
            <v>ORM-106657</v>
          </cell>
          <cell r="I62">
            <v>106657</v>
          </cell>
          <cell r="K62" t="str">
            <v>GRILLO POSTERIOR FRAME, MEDIUM - PT - HYBRID</v>
          </cell>
          <cell r="V62">
            <v>1170</v>
          </cell>
          <cell r="AS62">
            <v>3400</v>
          </cell>
        </row>
        <row r="63">
          <cell r="F63" t="str">
            <v>ORM-106658</v>
          </cell>
          <cell r="I63">
            <v>106658</v>
          </cell>
          <cell r="K63" t="str">
            <v>GRILLO ANTERIOR FRAME, LARGE - PA - HYBRID</v>
          </cell>
          <cell r="V63">
            <v>1623</v>
          </cell>
          <cell r="AS63">
            <v>4250</v>
          </cell>
        </row>
        <row r="64">
          <cell r="F64" t="str">
            <v>ORM-106659</v>
          </cell>
          <cell r="I64">
            <v>106659</v>
          </cell>
          <cell r="K64" t="str">
            <v>GRILLO ANTERIOR FRAME, LARGE - PT - HYBRID</v>
          </cell>
          <cell r="V64">
            <v>1623</v>
          </cell>
          <cell r="AS64">
            <v>4250</v>
          </cell>
        </row>
        <row r="65">
          <cell r="F65" t="str">
            <v>ORM-106662</v>
          </cell>
          <cell r="I65">
            <v>106662</v>
          </cell>
          <cell r="K65" t="str">
            <v>GRILLO POSTERIOR FRAME, LARGE - PT - HYBRID</v>
          </cell>
          <cell r="V65">
            <v>1623</v>
          </cell>
          <cell r="AS65">
            <v>4250</v>
          </cell>
        </row>
        <row r="66">
          <cell r="F66" t="str">
            <v>ORM-106682</v>
          </cell>
          <cell r="I66">
            <v>106682</v>
          </cell>
          <cell r="K66" t="str">
            <v>GRILLO ANTERIOR FRAME, SMALL - P</v>
          </cell>
          <cell r="V66">
            <v>1008</v>
          </cell>
          <cell r="AS66">
            <v>3100</v>
          </cell>
        </row>
        <row r="67">
          <cell r="F67" t="str">
            <v>ORM-106695</v>
          </cell>
          <cell r="I67">
            <v>106695</v>
          </cell>
          <cell r="K67" t="str">
            <v>GRILLO ANTERIOR FRAME, MEDIUM - P</v>
          </cell>
          <cell r="V67">
            <v>1056.5999999999999</v>
          </cell>
          <cell r="AS67">
            <v>3400</v>
          </cell>
        </row>
        <row r="68">
          <cell r="F68" t="str">
            <v>ORM-106696</v>
          </cell>
          <cell r="I68">
            <v>106696</v>
          </cell>
          <cell r="K68" t="str">
            <v>GRILLO ANTERIOR FRAME, LARGE - P</v>
          </cell>
          <cell r="V68">
            <v>1357.2</v>
          </cell>
          <cell r="AS68">
            <v>4250</v>
          </cell>
        </row>
        <row r="69">
          <cell r="F69" t="str">
            <v>ORM-106698</v>
          </cell>
          <cell r="I69">
            <v>106698</v>
          </cell>
          <cell r="K69" t="str">
            <v>GRILLO POSTERIOR FRAME, SMALL - PT - HYBRID</v>
          </cell>
          <cell r="V69">
            <v>1141.2</v>
          </cell>
          <cell r="AS69">
            <v>3100</v>
          </cell>
        </row>
        <row r="70">
          <cell r="F70" t="str">
            <v>ORM-106784</v>
          </cell>
          <cell r="I70">
            <v>106784</v>
          </cell>
          <cell r="K70" t="str">
            <v>GRILLO ANTERIOR FRAME, SMALL - PT - HYBRID</v>
          </cell>
          <cell r="V70">
            <v>1141.2</v>
          </cell>
          <cell r="AS70">
            <v>3100</v>
          </cell>
        </row>
        <row r="71">
          <cell r="F71" t="str">
            <v>ORM-107096</v>
          </cell>
          <cell r="I71">
            <v>107096</v>
          </cell>
          <cell r="K71" t="str">
            <v>GRILLO ANTERIOR FRAME, LARGE - PT</v>
          </cell>
          <cell r="V71">
            <v>1460.7</v>
          </cell>
          <cell r="AS71">
            <v>4250</v>
          </cell>
        </row>
        <row r="72">
          <cell r="F72" t="str">
            <v>ORM-107201</v>
          </cell>
          <cell r="I72">
            <v>107201</v>
          </cell>
          <cell r="K72" t="str">
            <v>GRILLO POSTERIOR FRAME, LARGE - PT</v>
          </cell>
          <cell r="V72">
            <v>1460.7</v>
          </cell>
          <cell r="AS72">
            <v>4250</v>
          </cell>
        </row>
        <row r="73">
          <cell r="F73" t="str">
            <v>ORM-107659</v>
          </cell>
          <cell r="I73">
            <v>107659</v>
          </cell>
          <cell r="K73" t="str">
            <v>GRILLO POSTERIOR FRAME, SMALL - PA - HYBRID</v>
          </cell>
          <cell r="V73">
            <v>1141.2</v>
          </cell>
          <cell r="AS73">
            <v>3100</v>
          </cell>
        </row>
        <row r="74">
          <cell r="F74" t="str">
            <v>ORM-107661</v>
          </cell>
          <cell r="I74">
            <v>107661</v>
          </cell>
          <cell r="K74" t="str">
            <v>GRILLO ANTERIOR FRAME, SMALL - PA - HYBRID</v>
          </cell>
          <cell r="V74">
            <v>1141.2</v>
          </cell>
          <cell r="AS74">
            <v>3100</v>
          </cell>
        </row>
        <row r="75">
          <cell r="F75" t="str">
            <v>ORM-107664</v>
          </cell>
          <cell r="I75">
            <v>107664</v>
          </cell>
          <cell r="K75" t="str">
            <v>GRILLO POSTERIOR FRAME, LARGE - PA - HYBRID</v>
          </cell>
          <cell r="V75">
            <v>1623</v>
          </cell>
          <cell r="AS75">
            <v>4250</v>
          </cell>
        </row>
        <row r="76">
          <cell r="F76" t="str">
            <v>ORM-108834</v>
          </cell>
          <cell r="I76">
            <v>108834</v>
          </cell>
          <cell r="K76" t="str">
            <v>GRILLO ANTERIOR FRAME, LARGE - PA</v>
          </cell>
          <cell r="V76">
            <v>1623</v>
          </cell>
          <cell r="AS76">
            <v>4250</v>
          </cell>
        </row>
        <row r="77">
          <cell r="F77" t="str">
            <v>ORM-108835</v>
          </cell>
          <cell r="I77">
            <v>108835</v>
          </cell>
          <cell r="K77" t="str">
            <v>GRILLO POSTERIOR FRAME, LARGE - PA</v>
          </cell>
          <cell r="V77">
            <v>1623</v>
          </cell>
          <cell r="AS77">
            <v>4250</v>
          </cell>
        </row>
        <row r="78">
          <cell r="F78" t="str">
            <v>ORM-108836</v>
          </cell>
          <cell r="I78">
            <v>108836</v>
          </cell>
          <cell r="K78" t="str">
            <v>GRILLO POSTERIOR FRAME, LARGE - P</v>
          </cell>
          <cell r="V78">
            <v>1056.5999999999999</v>
          </cell>
          <cell r="AS78">
            <v>3400</v>
          </cell>
        </row>
        <row r="79">
          <cell r="F79" t="str">
            <v>ORM-108837</v>
          </cell>
          <cell r="I79">
            <v>108837</v>
          </cell>
          <cell r="K79" t="str">
            <v>GRILLO ANTERIOR FRAME, MINI - PTM</v>
          </cell>
          <cell r="V79">
            <v>1161</v>
          </cell>
          <cell r="AS79">
            <v>2800</v>
          </cell>
        </row>
        <row r="80">
          <cell r="F80" t="str">
            <v>ORM-108838</v>
          </cell>
          <cell r="I80">
            <v>108838</v>
          </cell>
          <cell r="K80" t="str">
            <v>GRILLO POSTERIOR FRAME, MINI - PTM</v>
          </cell>
          <cell r="V80">
            <v>1161</v>
          </cell>
          <cell r="AS80">
            <v>2800</v>
          </cell>
        </row>
        <row r="81">
          <cell r="F81" t="str">
            <v>ORM-108839</v>
          </cell>
          <cell r="I81">
            <v>108839</v>
          </cell>
          <cell r="K81" t="str">
            <v>GRILLO ANTERIOR FRAME, MINI - PT</v>
          </cell>
          <cell r="V81">
            <v>1161</v>
          </cell>
          <cell r="AS81">
            <v>2800</v>
          </cell>
        </row>
        <row r="82">
          <cell r="F82" t="str">
            <v>ORM-108840</v>
          </cell>
          <cell r="I82">
            <v>108840</v>
          </cell>
          <cell r="K82" t="str">
            <v>GRILLO ANTERIOR FRAME, MINI - PA</v>
          </cell>
          <cell r="V82">
            <v>1161</v>
          </cell>
          <cell r="AS82">
            <v>2800</v>
          </cell>
        </row>
        <row r="83">
          <cell r="F83" t="str">
            <v>ORM-108841</v>
          </cell>
          <cell r="I83">
            <v>108841</v>
          </cell>
          <cell r="K83" t="str">
            <v>GRILLO POSTERIOR FRAME, MINI - PTM</v>
          </cell>
          <cell r="V83">
            <v>1161</v>
          </cell>
          <cell r="AS83">
            <v>2800</v>
          </cell>
        </row>
        <row r="84">
          <cell r="F84" t="str">
            <v>ORM-108842</v>
          </cell>
          <cell r="I84">
            <v>108842</v>
          </cell>
          <cell r="K84" t="str">
            <v>GRILLO POSTERIOR FRAME, MINI - PTM</v>
          </cell>
          <cell r="V84">
            <v>1161</v>
          </cell>
          <cell r="AS84">
            <v>2800</v>
          </cell>
        </row>
        <row r="85">
          <cell r="F85" t="str">
            <v>ORM-108843</v>
          </cell>
          <cell r="I85">
            <v>108843</v>
          </cell>
          <cell r="K85" t="str">
            <v>GRILLO ANTERIOR FRAME, MINI - P</v>
          </cell>
          <cell r="V85">
            <v>1065.5999999999999</v>
          </cell>
          <cell r="AS85">
            <v>2800</v>
          </cell>
        </row>
        <row r="86">
          <cell r="F86" t="str">
            <v>ORM-301806</v>
          </cell>
          <cell r="I86">
            <v>301806</v>
          </cell>
          <cell r="K86" t="str">
            <v>LEVER SET(LOCK VERT.PELV.SUP.GRILLO</v>
          </cell>
          <cell r="V86">
            <v>17.100000000000001</v>
          </cell>
          <cell r="AS86">
            <v>85</v>
          </cell>
        </row>
        <row r="87">
          <cell r="F87" t="str">
            <v>ORM-302032</v>
          </cell>
          <cell r="I87">
            <v>302032</v>
          </cell>
          <cell r="K87" t="str">
            <v>GRILLO MEDIUM COMPLETE GAS SPRING</v>
          </cell>
          <cell r="V87">
            <v>33.299999999999997</v>
          </cell>
          <cell r="AS87">
            <v>160</v>
          </cell>
        </row>
        <row r="88">
          <cell r="F88" t="str">
            <v>ORM-302033</v>
          </cell>
          <cell r="I88">
            <v>302033</v>
          </cell>
          <cell r="K88" t="str">
            <v>UPPER GAS SPRING FOR GRILLO, LARGE</v>
          </cell>
          <cell r="V88">
            <v>36</v>
          </cell>
          <cell r="AS88">
            <v>175</v>
          </cell>
        </row>
        <row r="89">
          <cell r="F89" t="str">
            <v>ORM-302042</v>
          </cell>
          <cell r="I89">
            <v>302042</v>
          </cell>
          <cell r="K89" t="str">
            <v>COMPLETE GAS SPRING GRILLO, SMALL</v>
          </cell>
          <cell r="V89">
            <v>33.299999999999997</v>
          </cell>
          <cell r="AS89">
            <v>160</v>
          </cell>
        </row>
        <row r="90">
          <cell r="F90" t="str">
            <v>ORM-302288</v>
          </cell>
          <cell r="I90">
            <v>302288</v>
          </cell>
          <cell r="K90" t="str">
            <v>TRUNK VERTIC.LOCK LEVER SET GRILLO</v>
          </cell>
          <cell r="V90">
            <v>22.5</v>
          </cell>
          <cell r="AS90">
            <v>110</v>
          </cell>
        </row>
        <row r="91">
          <cell r="F91" t="str">
            <v>ORM-302395</v>
          </cell>
          <cell r="I91">
            <v>302395</v>
          </cell>
          <cell r="K91" t="str">
            <v>COMPL.LOWER GAS SPRING GRILLO, LARGE</v>
          </cell>
          <cell r="V91">
            <v>30.6</v>
          </cell>
          <cell r="AS91">
            <v>150</v>
          </cell>
        </row>
        <row r="92">
          <cell r="F92" t="str">
            <v>ORM-302450</v>
          </cell>
          <cell r="I92">
            <v>302450</v>
          </cell>
          <cell r="K92" t="str">
            <v>RGT-LEFT SUPPORTS 809/HANDLBAR GRIL</v>
          </cell>
          <cell r="V92">
            <v>25.2</v>
          </cell>
          <cell r="AS92">
            <v>120</v>
          </cell>
        </row>
        <row r="93">
          <cell r="F93" t="str">
            <v>ORM-302704</v>
          </cell>
          <cell r="I93">
            <v>302704</v>
          </cell>
          <cell r="K93" t="str">
            <v>COMPLETE GAS SPRING GRILLO, MINI</v>
          </cell>
          <cell r="V93">
            <v>22.5</v>
          </cell>
          <cell r="AS93">
            <v>110</v>
          </cell>
        </row>
        <row r="94">
          <cell r="F94" t="str">
            <v>ORM-303191</v>
          </cell>
          <cell r="I94">
            <v>303191</v>
          </cell>
          <cell r="K94" t="str">
            <v>RGT+LFT PELVIC SUPP.GRILLO,M</v>
          </cell>
          <cell r="V94">
            <v>99</v>
          </cell>
          <cell r="AS94">
            <v>475</v>
          </cell>
        </row>
        <row r="95">
          <cell r="F95" t="str">
            <v>ORM-303192</v>
          </cell>
          <cell r="I95">
            <v>303192</v>
          </cell>
          <cell r="K95" t="str">
            <v>RGT+LFT TRUNK SUPP.GRILLO,M</v>
          </cell>
          <cell r="V95">
            <v>92.7</v>
          </cell>
          <cell r="AS95">
            <v>445</v>
          </cell>
        </row>
        <row r="96">
          <cell r="F96" t="str">
            <v>ORM-303193</v>
          </cell>
          <cell r="I96">
            <v>303193</v>
          </cell>
          <cell r="K96" t="str">
            <v>RGT+LFT PELVIC SUPP.GRILLO,S</v>
          </cell>
          <cell r="V96">
            <v>99</v>
          </cell>
          <cell r="AS96">
            <v>475</v>
          </cell>
        </row>
        <row r="97">
          <cell r="F97" t="str">
            <v>ORM-303194</v>
          </cell>
          <cell r="I97">
            <v>303194</v>
          </cell>
          <cell r="K97" t="str">
            <v>RGT+LFT TRUNK SUPP.GRILLO,S</v>
          </cell>
          <cell r="V97">
            <v>92.7</v>
          </cell>
          <cell r="AS97">
            <v>445</v>
          </cell>
        </row>
        <row r="98">
          <cell r="F98" t="str">
            <v>ORM-303385</v>
          </cell>
          <cell r="I98">
            <v>303385</v>
          </cell>
          <cell r="K98" t="str">
            <v>PAIR FRONT BLACK WHEELS GRIL.,S-MINI</v>
          </cell>
          <cell r="V98">
            <v>66.599999999999994</v>
          </cell>
          <cell r="AS98">
            <v>320</v>
          </cell>
        </row>
        <row r="99">
          <cell r="F99" t="str">
            <v>ORM-303387</v>
          </cell>
          <cell r="I99">
            <v>303387</v>
          </cell>
          <cell r="K99" t="str">
            <v>PAIR FRONT BLACK WHEELS GRILLO,M-L</v>
          </cell>
          <cell r="V99">
            <v>66.599999999999994</v>
          </cell>
          <cell r="AS99">
            <v>320</v>
          </cell>
        </row>
        <row r="100">
          <cell r="F100" t="str">
            <v>ORM-303406</v>
          </cell>
          <cell r="I100">
            <v>303406</v>
          </cell>
          <cell r="K100" t="str">
            <v>CABLES SET+DOUBLER GRILLO, L</v>
          </cell>
          <cell r="V100">
            <v>34.200000000000003</v>
          </cell>
          <cell r="AS100">
            <v>165</v>
          </cell>
        </row>
        <row r="101">
          <cell r="F101" t="str">
            <v>ORM-303475</v>
          </cell>
          <cell r="I101">
            <v>303475</v>
          </cell>
          <cell r="K101" t="str">
            <v>PAIR REAR WHEELS GRILLO, MINI-S</v>
          </cell>
          <cell r="V101">
            <v>207.9</v>
          </cell>
          <cell r="AS101">
            <v>1000</v>
          </cell>
        </row>
        <row r="102">
          <cell r="F102" t="str">
            <v>ORM-303476</v>
          </cell>
          <cell r="I102">
            <v>303476</v>
          </cell>
          <cell r="K102" t="str">
            <v>PAIR REAR BLACK WHEELS GRILLO, M-L</v>
          </cell>
          <cell r="V102">
            <v>220.5</v>
          </cell>
          <cell r="AS102">
            <v>1075</v>
          </cell>
        </row>
        <row r="103">
          <cell r="F103" t="str">
            <v>ORM-102612</v>
          </cell>
          <cell r="I103">
            <v>102612</v>
          </cell>
          <cell r="K103" t="str">
            <v>BUG, TIE DOWN HOOK FOR 869 BASE [E1022]</v>
          </cell>
          <cell r="V103">
            <v>80.55</v>
          </cell>
          <cell r="AS103">
            <v>375</v>
          </cell>
        </row>
        <row r="104">
          <cell r="F104" t="str">
            <v>ORM-102681</v>
          </cell>
          <cell r="I104">
            <v>102681</v>
          </cell>
          <cell r="K104" t="str">
            <v>BUG SMALL, MEDICAL NECESSITY NET BASKET</v>
          </cell>
          <cell r="V104">
            <v>43.5</v>
          </cell>
          <cell r="AS104">
            <v>210</v>
          </cell>
        </row>
        <row r="105">
          <cell r="F105" t="str">
            <v>ORM-102682</v>
          </cell>
          <cell r="I105">
            <v>102682</v>
          </cell>
          <cell r="K105" t="str">
            <v>BUG MEDIUM, MEDICAL NECESSITY NET BASKET</v>
          </cell>
          <cell r="V105">
            <v>43.5</v>
          </cell>
          <cell r="AS105">
            <v>210</v>
          </cell>
        </row>
        <row r="106">
          <cell r="F106" t="str">
            <v>ORM-102794</v>
          </cell>
          <cell r="I106">
            <v>102794</v>
          </cell>
          <cell r="K106" t="str">
            <v>BUG SMALL, 4 POINT BELT [E0978]</v>
          </cell>
          <cell r="V106">
            <v>66.150000000000006</v>
          </cell>
          <cell r="AS106">
            <v>325</v>
          </cell>
        </row>
        <row r="107">
          <cell r="F107" t="str">
            <v>ORM-102795</v>
          </cell>
          <cell r="I107">
            <v>102795</v>
          </cell>
          <cell r="K107" t="str">
            <v>BUG MEDIUM, 4 POINT BELT [E0978]</v>
          </cell>
          <cell r="V107">
            <v>66.150000000000006</v>
          </cell>
          <cell r="AS107">
            <v>325</v>
          </cell>
        </row>
        <row r="108">
          <cell r="F108" t="str">
            <v>ORM-102796</v>
          </cell>
          <cell r="I108">
            <v>102796</v>
          </cell>
          <cell r="K108" t="str">
            <v>BUG SMALL, PADDED FOOTBOX [E0954]</v>
          </cell>
          <cell r="V108">
            <v>31.5</v>
          </cell>
          <cell r="AS108">
            <v>150</v>
          </cell>
        </row>
        <row r="109">
          <cell r="F109" t="str">
            <v>ORM-102797</v>
          </cell>
          <cell r="I109">
            <v>102797</v>
          </cell>
          <cell r="K109" t="str">
            <v>BUG MEDIUM, PADDED FOOTBOX [E0954]</v>
          </cell>
          <cell r="V109">
            <v>31.5</v>
          </cell>
          <cell r="AS109">
            <v>150</v>
          </cell>
        </row>
        <row r="110">
          <cell r="F110" t="str">
            <v>ORM-102801</v>
          </cell>
          <cell r="I110">
            <v>102801</v>
          </cell>
          <cell r="K110" t="str">
            <v>BUG, BOTTLE HOLDER FOR 869 BASE</v>
          </cell>
          <cell r="V110">
            <v>15</v>
          </cell>
          <cell r="AS110">
            <v>75</v>
          </cell>
        </row>
        <row r="111">
          <cell r="F111" t="str">
            <v>ORM-102940</v>
          </cell>
          <cell r="I111">
            <v>102940</v>
          </cell>
          <cell r="K111" t="str">
            <v>BUG SMALL, HAND BRAKE KIT FOR 869 BASE</v>
          </cell>
          <cell r="V111">
            <v>138</v>
          </cell>
          <cell r="AS111">
            <v>660</v>
          </cell>
        </row>
        <row r="112">
          <cell r="F112" t="str">
            <v>ORM-102941</v>
          </cell>
          <cell r="I112">
            <v>102941</v>
          </cell>
          <cell r="K112" t="str">
            <v>BUG MEDIUM, HAND BRAKE KIT FOR 869 BASE</v>
          </cell>
          <cell r="V112">
            <v>138</v>
          </cell>
          <cell r="AS112">
            <v>660</v>
          </cell>
        </row>
        <row r="113">
          <cell r="F113" t="str">
            <v>ORM-102982</v>
          </cell>
          <cell r="I113">
            <v>102982</v>
          </cell>
          <cell r="K113" t="str">
            <v>BUG SMALL, O2 HOLDER [E2208]</v>
          </cell>
          <cell r="V113">
            <v>114.75</v>
          </cell>
          <cell r="AS113">
            <v>600</v>
          </cell>
        </row>
        <row r="114">
          <cell r="F114" t="str">
            <v>ORM-102983</v>
          </cell>
          <cell r="I114">
            <v>102983</v>
          </cell>
          <cell r="K114" t="str">
            <v>BUG MEDIUM, O2 HOLDER [E2208]</v>
          </cell>
          <cell r="V114">
            <v>114.75</v>
          </cell>
          <cell r="AS114">
            <v>600</v>
          </cell>
        </row>
        <row r="115">
          <cell r="F115" t="str">
            <v>ORM-105174</v>
          </cell>
          <cell r="I115">
            <v>105174</v>
          </cell>
          <cell r="K115" t="str">
            <v>BUG SMALL, SHAPED HEADREST [E0955]</v>
          </cell>
          <cell r="V115">
            <v>44.1</v>
          </cell>
          <cell r="AS115">
            <v>215</v>
          </cell>
        </row>
        <row r="116">
          <cell r="F116" t="str">
            <v>ORM-105175</v>
          </cell>
          <cell r="I116">
            <v>105175</v>
          </cell>
          <cell r="K116" t="str">
            <v>BUG MEDIUM, SHAPED HEADREST [E0955]</v>
          </cell>
          <cell r="V116">
            <v>44.1</v>
          </cell>
          <cell r="AS116">
            <v>215</v>
          </cell>
        </row>
        <row r="117">
          <cell r="F117" t="str">
            <v>ORM-105176</v>
          </cell>
          <cell r="I117">
            <v>105176</v>
          </cell>
          <cell r="K117" t="str">
            <v>BUG SMALL, ADJUSTABLE PADDED ABDUCTOR [E0957]</v>
          </cell>
          <cell r="V117">
            <v>97.65</v>
          </cell>
          <cell r="AS117">
            <v>512</v>
          </cell>
        </row>
        <row r="118">
          <cell r="F118" t="str">
            <v>ORM-105177</v>
          </cell>
          <cell r="I118">
            <v>105177</v>
          </cell>
          <cell r="K118" t="str">
            <v>BUG MEDIUM, ADJUSTABLE PADDED ABDUCTOR [E0957]</v>
          </cell>
          <cell r="V118">
            <v>97.65</v>
          </cell>
          <cell r="AS118">
            <v>512</v>
          </cell>
        </row>
        <row r="119">
          <cell r="F119" t="str">
            <v>ORM-105178</v>
          </cell>
          <cell r="I119">
            <v>105178</v>
          </cell>
          <cell r="K119" t="str">
            <v>BUG SMALL, WRAPPABLE &amp; FLEX. TRUNK SUPPORT[E0956]</v>
          </cell>
          <cell r="V119">
            <v>125.1</v>
          </cell>
          <cell r="AS119">
            <v>605</v>
          </cell>
        </row>
        <row r="120">
          <cell r="F120" t="str">
            <v>ORM-105179</v>
          </cell>
          <cell r="I120">
            <v>105179</v>
          </cell>
          <cell r="K120" t="str">
            <v>BUG MEDIUM, WRAPPABLE &amp; FLEX. TRUNK SUPPORT[E0956]</v>
          </cell>
          <cell r="V120">
            <v>125.1</v>
          </cell>
          <cell r="AS120">
            <v>605</v>
          </cell>
        </row>
        <row r="121">
          <cell r="F121" t="str">
            <v>ORM-105623</v>
          </cell>
          <cell r="I121">
            <v>105623</v>
          </cell>
          <cell r="K121" t="str">
            <v>BUG MODULAR SEATING SYSTEM, SMALL [E2292]</v>
          </cell>
          <cell r="V121">
            <v>459.9</v>
          </cell>
          <cell r="AS121">
            <v>1900</v>
          </cell>
        </row>
        <row r="122">
          <cell r="F122" t="str">
            <v>ORM-105624</v>
          </cell>
          <cell r="I122">
            <v>105624</v>
          </cell>
          <cell r="K122" t="str">
            <v>BUG MODULAR SEATING SYSTEM, MEDIUM [E2292]</v>
          </cell>
          <cell r="V122">
            <v>493.2</v>
          </cell>
          <cell r="AS122">
            <v>1900</v>
          </cell>
        </row>
        <row r="123">
          <cell r="F123" t="str">
            <v>ORM-106611</v>
          </cell>
          <cell r="I123">
            <v>106611</v>
          </cell>
          <cell r="K123" t="str">
            <v>BUG SMALL, VEST HARNESS [E0960]</v>
          </cell>
          <cell r="V123">
            <v>73.5</v>
          </cell>
          <cell r="AS123">
            <v>352</v>
          </cell>
        </row>
        <row r="124">
          <cell r="F124" t="str">
            <v>ORM-106612</v>
          </cell>
          <cell r="I124">
            <v>106612</v>
          </cell>
          <cell r="K124" t="str">
            <v>BUG MEDIUM, VEST HARNESS [E0960]</v>
          </cell>
          <cell r="V124">
            <v>73.5</v>
          </cell>
          <cell r="AS124">
            <v>355</v>
          </cell>
        </row>
        <row r="125">
          <cell r="F125" t="str">
            <v>ORM-106617</v>
          </cell>
          <cell r="I125">
            <v>106617</v>
          </cell>
          <cell r="K125" t="str">
            <v>BUG SMALL, ADJUST. LATERAL SUPPORTS, SMALL [E0956]</v>
          </cell>
          <cell r="V125">
            <v>74.7</v>
          </cell>
          <cell r="AS125">
            <v>360</v>
          </cell>
        </row>
        <row r="126">
          <cell r="F126" t="str">
            <v>ORM-106618</v>
          </cell>
          <cell r="I126">
            <v>106618</v>
          </cell>
          <cell r="K126" t="str">
            <v>BUG MEDIUM, ADJUST. LATERAL SUPPORTS,MEDIUM[E0956]</v>
          </cell>
          <cell r="V126">
            <v>74.7</v>
          </cell>
          <cell r="AS126">
            <v>360</v>
          </cell>
        </row>
        <row r="127">
          <cell r="F127" t="str">
            <v>ORM-106619</v>
          </cell>
          <cell r="I127">
            <v>106619</v>
          </cell>
          <cell r="K127" t="str">
            <v>BUG SMALL, VENT TRAY [E1029]</v>
          </cell>
          <cell r="V127">
            <v>211.95</v>
          </cell>
          <cell r="AS127">
            <v>1025</v>
          </cell>
        </row>
        <row r="128">
          <cell r="F128" t="str">
            <v>ORM-106621</v>
          </cell>
          <cell r="I128">
            <v>106621</v>
          </cell>
          <cell r="K128" t="str">
            <v>BUG SMALL, THERMAL COVER</v>
          </cell>
          <cell r="V128">
            <v>103.95</v>
          </cell>
          <cell r="AS128">
            <v>500</v>
          </cell>
        </row>
        <row r="129">
          <cell r="F129" t="str">
            <v>ORM-106622</v>
          </cell>
          <cell r="I129">
            <v>106622</v>
          </cell>
          <cell r="K129" t="str">
            <v>BUG MEDIUM, THERMAL COVER</v>
          </cell>
          <cell r="V129">
            <v>103.95</v>
          </cell>
          <cell r="AS129">
            <v>500</v>
          </cell>
        </row>
        <row r="130">
          <cell r="F130" t="str">
            <v>ORM-106651</v>
          </cell>
          <cell r="I130">
            <v>106651</v>
          </cell>
          <cell r="K130" t="str">
            <v>BUG SUSPENSION HEADREST MOUNT [E1033]</v>
          </cell>
          <cell r="V130">
            <v>16.2</v>
          </cell>
          <cell r="AS130">
            <v>76</v>
          </cell>
        </row>
        <row r="131">
          <cell r="F131" t="str">
            <v>ORM-106690</v>
          </cell>
          <cell r="I131">
            <v>106690</v>
          </cell>
          <cell r="K131" t="str">
            <v>BUG SMALL, ERGONOMIC HEADREST, SMALL [E0955]</v>
          </cell>
          <cell r="V131">
            <v>114.75</v>
          </cell>
          <cell r="AS131">
            <v>555</v>
          </cell>
        </row>
        <row r="132">
          <cell r="F132" t="str">
            <v>ORM-106691</v>
          </cell>
          <cell r="I132">
            <v>106691</v>
          </cell>
          <cell r="K132" t="str">
            <v>BUG MEDIUM, ERGONOMIC HEADREST, MEDIUM [E0955]</v>
          </cell>
          <cell r="V132">
            <v>114.75</v>
          </cell>
          <cell r="AS132">
            <v>555</v>
          </cell>
        </row>
        <row r="133">
          <cell r="F133" t="str">
            <v>ORM-106692</v>
          </cell>
          <cell r="I133">
            <v>106692</v>
          </cell>
          <cell r="K133" t="str">
            <v>BUG MEDIUM, ERGONOMIC HEADREST, LARGE [E0955]</v>
          </cell>
          <cell r="V133">
            <v>114.75</v>
          </cell>
          <cell r="AS133">
            <v>550</v>
          </cell>
        </row>
        <row r="134">
          <cell r="F134" t="str">
            <v>ORM-106773</v>
          </cell>
          <cell r="I134">
            <v>106773</v>
          </cell>
          <cell r="K134" t="str">
            <v>BUG SMALL, CLEAR TRAY [E0950]</v>
          </cell>
          <cell r="V134">
            <v>112.5</v>
          </cell>
          <cell r="AS134">
            <v>540</v>
          </cell>
        </row>
        <row r="135">
          <cell r="F135" t="str">
            <v>ORM-106774</v>
          </cell>
          <cell r="I135">
            <v>106774</v>
          </cell>
          <cell r="K135" t="str">
            <v>BUG MEDIUM, CLEAR TRAY [E0950]</v>
          </cell>
          <cell r="V135">
            <v>112.5</v>
          </cell>
          <cell r="AS135">
            <v>540</v>
          </cell>
        </row>
        <row r="136">
          <cell r="F136" t="str">
            <v>ORM-106829</v>
          </cell>
          <cell r="I136">
            <v>106829</v>
          </cell>
          <cell r="K136" t="str">
            <v>BUG OUTDOOR BASE, SMALL [E1234]</v>
          </cell>
          <cell r="V136">
            <v>502.2</v>
          </cell>
          <cell r="AS136">
            <v>2500</v>
          </cell>
        </row>
        <row r="137">
          <cell r="F137" t="str">
            <v>ORM-106830</v>
          </cell>
          <cell r="I137">
            <v>106830</v>
          </cell>
          <cell r="K137" t="str">
            <v>BUG OUTDOOR BASE, MEDIUM [E1234]</v>
          </cell>
          <cell r="V137">
            <v>502.2</v>
          </cell>
          <cell r="AS137">
            <v>2500</v>
          </cell>
        </row>
        <row r="138">
          <cell r="F138" t="str">
            <v>ORM-106891</v>
          </cell>
          <cell r="I138">
            <v>106891</v>
          </cell>
          <cell r="K138" t="str">
            <v>BUG MEDIUM, VENT TRAY [E1029]</v>
          </cell>
          <cell r="V138">
            <v>211.95</v>
          </cell>
          <cell r="AS138">
            <v>995</v>
          </cell>
        </row>
        <row r="139">
          <cell r="F139" t="str">
            <v>ORM-106898</v>
          </cell>
          <cell r="I139">
            <v>106898</v>
          </cell>
          <cell r="K139" t="str">
            <v>BUG SMALL, HEADREST WITH PARIETAL SUPPORTS [E0955]</v>
          </cell>
          <cell r="V139">
            <v>90.9</v>
          </cell>
          <cell r="AS139">
            <v>435</v>
          </cell>
        </row>
        <row r="140">
          <cell r="F140" t="str">
            <v>ORM-106899</v>
          </cell>
          <cell r="I140">
            <v>106899</v>
          </cell>
          <cell r="K140" t="str">
            <v>BUG MEDIUM, HEADREST WITH PARIETAL SUPPORTS[E0955]</v>
          </cell>
          <cell r="V140">
            <v>90.9</v>
          </cell>
          <cell r="AS140">
            <v>565</v>
          </cell>
        </row>
        <row r="141">
          <cell r="F141" t="str">
            <v>ORM-107004</v>
          </cell>
          <cell r="I141">
            <v>107004</v>
          </cell>
          <cell r="K141" t="str">
            <v>BUG SMALL,MULTIADJUST HEADREST+PARIETAL SUP[E0955]</v>
          </cell>
          <cell r="V141">
            <v>171.9</v>
          </cell>
          <cell r="AS141">
            <v>825</v>
          </cell>
        </row>
        <row r="142">
          <cell r="F142" t="str">
            <v>ORM-107005</v>
          </cell>
          <cell r="I142">
            <v>107005</v>
          </cell>
          <cell r="K142" t="str">
            <v>BUG MED.,MULTIADJUST HEADREST+PARIETAL SUP[E0955]</v>
          </cell>
          <cell r="V142">
            <v>171.9</v>
          </cell>
          <cell r="AS142">
            <v>825</v>
          </cell>
        </row>
        <row r="143">
          <cell r="F143" t="str">
            <v>ORM-107293</v>
          </cell>
          <cell r="I143">
            <v>107293</v>
          </cell>
          <cell r="K143" t="str">
            <v>BUG SMALL, ERGONOMIC HEADREST, MEDIUM [E0955]</v>
          </cell>
          <cell r="V143">
            <v>114.75</v>
          </cell>
          <cell r="AS143">
            <v>580</v>
          </cell>
        </row>
        <row r="144">
          <cell r="F144" t="str">
            <v>ORM-107301</v>
          </cell>
          <cell r="I144">
            <v>107301</v>
          </cell>
          <cell r="K144" t="str">
            <v>BUG SMALL, WIDE TRAY [E0950]</v>
          </cell>
          <cell r="V144">
            <v>112.5</v>
          </cell>
          <cell r="AS144">
            <v>550</v>
          </cell>
        </row>
        <row r="145">
          <cell r="F145" t="str">
            <v>ORM-107302</v>
          </cell>
          <cell r="I145">
            <v>107302</v>
          </cell>
          <cell r="K145" t="str">
            <v>BUG MEDIUM, WIDE TRAY [E0950]</v>
          </cell>
          <cell r="V145">
            <v>112.5</v>
          </cell>
          <cell r="AS145">
            <v>550</v>
          </cell>
        </row>
        <row r="146">
          <cell r="F146" t="str">
            <v>ORM-107752</v>
          </cell>
          <cell r="I146">
            <v>107752</v>
          </cell>
          <cell r="K146" t="str">
            <v>BUG SMALL, FOOT STRAPS [E0952]</v>
          </cell>
          <cell r="V146">
            <v>22.95</v>
          </cell>
          <cell r="AS146">
            <v>110</v>
          </cell>
        </row>
        <row r="147">
          <cell r="F147" t="str">
            <v>ORM-107753</v>
          </cell>
          <cell r="I147">
            <v>107753</v>
          </cell>
          <cell r="K147" t="str">
            <v>BUG MEDIUM, FOOT STRAPS [E0952]</v>
          </cell>
          <cell r="V147">
            <v>22.95</v>
          </cell>
          <cell r="AS147">
            <v>110</v>
          </cell>
        </row>
        <row r="148">
          <cell r="F148" t="str">
            <v>ORM-107756</v>
          </cell>
          <cell r="I148">
            <v>107756</v>
          </cell>
          <cell r="K148" t="str">
            <v>BUG SMALL, PADDED ABDUCTOR [E0957]</v>
          </cell>
          <cell r="V148">
            <v>46.35</v>
          </cell>
          <cell r="AS148">
            <v>425</v>
          </cell>
        </row>
        <row r="149">
          <cell r="F149" t="str">
            <v>ORM-107757</v>
          </cell>
          <cell r="I149">
            <v>107757</v>
          </cell>
          <cell r="K149" t="str">
            <v>BUG MEDIUM, PADDED ABDUCTOR [E0957]</v>
          </cell>
          <cell r="V149">
            <v>46.35</v>
          </cell>
          <cell r="AS149">
            <v>425</v>
          </cell>
        </row>
        <row r="150">
          <cell r="F150" t="str">
            <v>ORM-107770</v>
          </cell>
          <cell r="I150">
            <v>107770</v>
          </cell>
          <cell r="K150" t="str">
            <v>BUG SMALL, 5 POINT HARNESS [E0960]</v>
          </cell>
          <cell r="V150">
            <v>101</v>
          </cell>
          <cell r="AS150">
            <v>485</v>
          </cell>
        </row>
        <row r="151">
          <cell r="F151" t="str">
            <v>ORM-107771</v>
          </cell>
          <cell r="I151">
            <v>107771</v>
          </cell>
          <cell r="K151" t="str">
            <v>BUG MEDIUM, 5 POINT HARNESS [E0960]</v>
          </cell>
          <cell r="V151">
            <v>101</v>
          </cell>
          <cell r="AS151">
            <v>485</v>
          </cell>
        </row>
        <row r="152">
          <cell r="F152" t="str">
            <v>ORM-107772</v>
          </cell>
          <cell r="I152">
            <v>107772</v>
          </cell>
          <cell r="K152" t="str">
            <v>BUG MEDIUM, PELVIC BELT [E0978]</v>
          </cell>
          <cell r="V152">
            <v>46.35</v>
          </cell>
          <cell r="AS152">
            <v>225</v>
          </cell>
        </row>
        <row r="153">
          <cell r="F153" t="str">
            <v>ORM-108111</v>
          </cell>
          <cell r="I153">
            <v>108111</v>
          </cell>
          <cell r="K153" t="str">
            <v>BUG SMALL, 5 POINT VEST HARNESS [E0960]</v>
          </cell>
          <cell r="V153">
            <v>87.3</v>
          </cell>
          <cell r="AS153">
            <v>420</v>
          </cell>
        </row>
        <row r="154">
          <cell r="F154" t="str">
            <v>ORM-108112</v>
          </cell>
          <cell r="I154">
            <v>108112</v>
          </cell>
          <cell r="K154" t="str">
            <v>BUG MEDIUM, 5 POINT VEST HARNESS [E0960]</v>
          </cell>
          <cell r="V154">
            <v>87.3</v>
          </cell>
          <cell r="AS154">
            <v>420</v>
          </cell>
        </row>
        <row r="155">
          <cell r="F155" t="str">
            <v>ORM-108113</v>
          </cell>
          <cell r="I155">
            <v>108113</v>
          </cell>
          <cell r="K155" t="str">
            <v>BUG SMALL, RAIN COVER [E1028]</v>
          </cell>
          <cell r="V155">
            <v>43.65</v>
          </cell>
          <cell r="AS155">
            <v>210</v>
          </cell>
        </row>
        <row r="156">
          <cell r="F156" t="str">
            <v>ORM-108114</v>
          </cell>
          <cell r="I156">
            <v>108114</v>
          </cell>
          <cell r="K156" t="str">
            <v>BUG MEDIUM, RAIN COVER [E1028]</v>
          </cell>
          <cell r="V156">
            <v>43.65</v>
          </cell>
          <cell r="AS156">
            <v>205</v>
          </cell>
        </row>
        <row r="157">
          <cell r="F157" t="str">
            <v>ORM-108117</v>
          </cell>
          <cell r="I157">
            <v>108117</v>
          </cell>
          <cell r="K157" t="str">
            <v>BUG, HIGH LOW FEEDING INDOOR BASE, SMALL</v>
          </cell>
          <cell r="V157">
            <v>472.5</v>
          </cell>
          <cell r="AS157">
            <v>2375</v>
          </cell>
        </row>
        <row r="158">
          <cell r="F158" t="str">
            <v>ORM-108118</v>
          </cell>
          <cell r="I158">
            <v>108118</v>
          </cell>
          <cell r="K158" t="str">
            <v>BUG, HIGH LOW FEEDING INDOOR BASE, MEDIUM</v>
          </cell>
          <cell r="V158">
            <v>472.5</v>
          </cell>
          <cell r="AS158">
            <v>2375</v>
          </cell>
        </row>
        <row r="159">
          <cell r="F159" t="str">
            <v>ORM-108119</v>
          </cell>
          <cell r="I159">
            <v>108119</v>
          </cell>
          <cell r="K159" t="str">
            <v>BUG, HIGH LOW COMPACT BASE, SMALL</v>
          </cell>
          <cell r="V159">
            <v>414</v>
          </cell>
          <cell r="AS159">
            <v>2000</v>
          </cell>
        </row>
        <row r="160">
          <cell r="F160" t="str">
            <v>ORM-108120</v>
          </cell>
          <cell r="I160">
            <v>108120</v>
          </cell>
          <cell r="K160" t="str">
            <v>BUG, HIGH LOW COMPACT BASE, MEDIUM</v>
          </cell>
          <cell r="V160">
            <v>447</v>
          </cell>
          <cell r="AS160">
            <v>2150</v>
          </cell>
        </row>
        <row r="161">
          <cell r="F161" t="str">
            <v>ORM-108123</v>
          </cell>
          <cell r="I161">
            <v>108123</v>
          </cell>
          <cell r="K161" t="str">
            <v>BUG SMALL, ADJUSTABLE FRONT HANDLE [K0108]</v>
          </cell>
          <cell r="V161">
            <v>68.400000000000006</v>
          </cell>
          <cell r="AS161">
            <v>328</v>
          </cell>
        </row>
        <row r="162">
          <cell r="F162" t="str">
            <v>ORM-108124</v>
          </cell>
          <cell r="I162">
            <v>108124</v>
          </cell>
          <cell r="K162" t="str">
            <v>BUG MEDIUM, ADJUSTABLE FRONT HANDLE [K0108]</v>
          </cell>
          <cell r="V162">
            <v>68.400000000000006</v>
          </cell>
          <cell r="AS162">
            <v>328</v>
          </cell>
        </row>
        <row r="163">
          <cell r="F163" t="str">
            <v>ORM-108128</v>
          </cell>
          <cell r="I163">
            <v>108128</v>
          </cell>
          <cell r="K163" t="str">
            <v>BUG SMALL, CANOPY, BLACK GREEN [K0108]</v>
          </cell>
          <cell r="V163">
            <v>135.44999999999999</v>
          </cell>
          <cell r="AS163">
            <v>650</v>
          </cell>
        </row>
        <row r="164">
          <cell r="F164" t="str">
            <v>ORM-108129</v>
          </cell>
          <cell r="I164">
            <v>108129</v>
          </cell>
          <cell r="K164" t="str">
            <v>BUG SMALL, CANOPY, BLACK PINK [K0108]</v>
          </cell>
          <cell r="V164">
            <v>135.44999999999999</v>
          </cell>
          <cell r="AS164">
            <v>650</v>
          </cell>
        </row>
        <row r="165">
          <cell r="F165" t="str">
            <v>ORM-108130</v>
          </cell>
          <cell r="I165">
            <v>108130</v>
          </cell>
          <cell r="K165" t="str">
            <v>BUG MEDIUM, CANOPY, BLACK GREEN [K0108]</v>
          </cell>
          <cell r="V165">
            <v>135.44999999999999</v>
          </cell>
          <cell r="AS165">
            <v>650</v>
          </cell>
        </row>
        <row r="166">
          <cell r="F166" t="str">
            <v>ORM-108131</v>
          </cell>
          <cell r="I166">
            <v>108131</v>
          </cell>
          <cell r="K166" t="str">
            <v>BUG MEDIUM, CANOPY, BLACK PINK [K0108]</v>
          </cell>
          <cell r="V166">
            <v>135.44999999999999</v>
          </cell>
          <cell r="AS166">
            <v>649</v>
          </cell>
        </row>
        <row r="167">
          <cell r="F167" t="str">
            <v>ORM-171715</v>
          </cell>
          <cell r="I167">
            <v>171715</v>
          </cell>
          <cell r="K167" t="str">
            <v>BUG SMALL UPHOLSTERY, DARK GRAY, GREEN TRIM</v>
          </cell>
          <cell r="V167">
            <v>133.19999999999999</v>
          </cell>
          <cell r="AS167">
            <v>640</v>
          </cell>
        </row>
        <row r="168">
          <cell r="F168" t="str">
            <v>ORM-171716</v>
          </cell>
          <cell r="I168">
            <v>171716</v>
          </cell>
          <cell r="K168" t="str">
            <v>BUG SMALL UPHOLSTERY, DARK GRAY, PINK TRIM</v>
          </cell>
          <cell r="V168">
            <v>133.19999999999999</v>
          </cell>
          <cell r="AS168">
            <v>640</v>
          </cell>
        </row>
        <row r="169">
          <cell r="F169" t="str">
            <v>ORM-171717</v>
          </cell>
          <cell r="I169">
            <v>171717</v>
          </cell>
          <cell r="K169" t="str">
            <v>BUG SMALL UPHOLSTERY, LIGHT GRAY, GREEN TRIM</v>
          </cell>
          <cell r="V169">
            <v>133.19999999999999</v>
          </cell>
          <cell r="AS169">
            <v>640</v>
          </cell>
        </row>
        <row r="170">
          <cell r="F170" t="str">
            <v>ORM-171718</v>
          </cell>
          <cell r="I170">
            <v>171718</v>
          </cell>
          <cell r="K170" t="str">
            <v>BUG SMALL UPHOLSTERY, LIGHT GRAY, PINK TRIM</v>
          </cell>
          <cell r="V170">
            <v>133.19999999999999</v>
          </cell>
          <cell r="AS170">
            <v>640</v>
          </cell>
        </row>
        <row r="171">
          <cell r="F171" t="str">
            <v>ORM-171721</v>
          </cell>
          <cell r="I171">
            <v>171721</v>
          </cell>
          <cell r="K171" t="str">
            <v>BUG MEDIUM UPHOLSTERY, DARK GRAY, GREEN TRIM</v>
          </cell>
          <cell r="V171">
            <v>133.19999999999999</v>
          </cell>
          <cell r="AS171">
            <v>640</v>
          </cell>
        </row>
        <row r="172">
          <cell r="F172" t="str">
            <v>ORM-171722</v>
          </cell>
          <cell r="I172">
            <v>171722</v>
          </cell>
          <cell r="K172" t="str">
            <v>BUG MEDIUM UPHOLSTERY, DARK GRAY, PINK TRIM</v>
          </cell>
          <cell r="V172">
            <v>133.19999999999999</v>
          </cell>
          <cell r="AS172">
            <v>640</v>
          </cell>
        </row>
        <row r="173">
          <cell r="F173" t="str">
            <v>ORM-171719</v>
          </cell>
          <cell r="I173">
            <v>171719</v>
          </cell>
          <cell r="K173" t="str">
            <v>BUG MEDIUM UPHOLSTERY, LIGHT GRAY, GREEN TRIM</v>
          </cell>
          <cell r="V173">
            <v>133.19999999999999</v>
          </cell>
          <cell r="AS173">
            <v>640</v>
          </cell>
        </row>
        <row r="174">
          <cell r="F174" t="str">
            <v>ORM-171720</v>
          </cell>
          <cell r="I174">
            <v>171720</v>
          </cell>
          <cell r="K174" t="str">
            <v>BUG MEDIUM UPHOLSTERY, LIGHT GRAY, PINK TRIM</v>
          </cell>
          <cell r="V174">
            <v>133.19999999999999</v>
          </cell>
          <cell r="AS174">
            <v>640</v>
          </cell>
        </row>
        <row r="175">
          <cell r="F175" t="str">
            <v>ORM-100976</v>
          </cell>
          <cell r="I175">
            <v>100976</v>
          </cell>
          <cell r="K175" t="str">
            <v>JUDITTA RECLINABLE TRAY 36-40 14IN-16IN</v>
          </cell>
          <cell r="V175">
            <v>109.8</v>
          </cell>
          <cell r="AS175">
            <v>595</v>
          </cell>
        </row>
        <row r="176">
          <cell r="F176" t="str">
            <v>ORM-100977</v>
          </cell>
          <cell r="I176">
            <v>100977</v>
          </cell>
          <cell r="K176" t="str">
            <v>JUDITTA RECLINABLE TRAY 45 18IN</v>
          </cell>
          <cell r="V176">
            <v>109.8</v>
          </cell>
          <cell r="AS176">
            <v>595</v>
          </cell>
        </row>
        <row r="177">
          <cell r="F177" t="str">
            <v>ORM-100978</v>
          </cell>
          <cell r="I177">
            <v>100978</v>
          </cell>
          <cell r="K177" t="str">
            <v>JUDITTA RECLINABLE TRAY 50 20IN</v>
          </cell>
          <cell r="V177">
            <v>109.8</v>
          </cell>
          <cell r="AS177">
            <v>595</v>
          </cell>
        </row>
        <row r="178">
          <cell r="F178" t="str">
            <v>ORM-102391</v>
          </cell>
          <cell r="I178">
            <v>102391</v>
          </cell>
          <cell r="K178" t="str">
            <v>JUDITTA PADDED ABDUCTION BLOCK</v>
          </cell>
          <cell r="V178">
            <v>54</v>
          </cell>
          <cell r="AS178">
            <v>259</v>
          </cell>
        </row>
        <row r="179">
          <cell r="F179" t="str">
            <v>ORM-102949</v>
          </cell>
          <cell r="I179">
            <v>102949</v>
          </cell>
          <cell r="K179" t="str">
            <v>JUDITTA PADDED FOOTPLATE COVER</v>
          </cell>
          <cell r="V179">
            <v>94.5</v>
          </cell>
          <cell r="AS179">
            <v>450</v>
          </cell>
        </row>
        <row r="180">
          <cell r="F180" t="str">
            <v>ORM-108127</v>
          </cell>
          <cell r="I180">
            <v>108127</v>
          </cell>
          <cell r="K180" t="str">
            <v>JUDITTA PELVIC BELT</v>
          </cell>
          <cell r="V180">
            <v>67.5</v>
          </cell>
          <cell r="AS180">
            <v>325</v>
          </cell>
        </row>
        <row r="181">
          <cell r="F181" t="str">
            <v>ORM-102971</v>
          </cell>
          <cell r="I181">
            <v>102971</v>
          </cell>
          <cell r="K181" t="str">
            <v>JUDITTA RECLINABLE TRAY COVER</v>
          </cell>
          <cell r="V181">
            <v>37</v>
          </cell>
          <cell r="AS181">
            <v>180</v>
          </cell>
        </row>
        <row r="182">
          <cell r="F182" t="str">
            <v>ORM-102976</v>
          </cell>
          <cell r="I182">
            <v>102976</v>
          </cell>
          <cell r="K182" t="str">
            <v>JUDITTA HAND BRAKE LEVER</v>
          </cell>
          <cell r="V182">
            <v>106.5</v>
          </cell>
          <cell r="AS182">
            <v>450</v>
          </cell>
        </row>
        <row r="183">
          <cell r="F183" t="str">
            <v>ORM-100586</v>
          </cell>
          <cell r="I183">
            <v>100586</v>
          </cell>
          <cell r="K183" t="str">
            <v>JUDITTA FOOTPLATE LOCKING MECHANISM</v>
          </cell>
          <cell r="V183">
            <v>73.5</v>
          </cell>
          <cell r="AS183">
            <v>352</v>
          </cell>
        </row>
        <row r="184">
          <cell r="F184" t="str">
            <v>ORM-102953</v>
          </cell>
          <cell r="I184">
            <v>102953</v>
          </cell>
          <cell r="K184" t="str">
            <v>JUDITTA PADDED LEG PANEL 36-40 14IN-16IN</v>
          </cell>
          <cell r="V184">
            <v>71.099999999999994</v>
          </cell>
          <cell r="AS184">
            <v>340</v>
          </cell>
        </row>
        <row r="185">
          <cell r="F185" t="str">
            <v>ORM-102954</v>
          </cell>
          <cell r="I185">
            <v>102954</v>
          </cell>
          <cell r="K185" t="str">
            <v>JUDITTA PADDED LEG PANEL 45 18IN</v>
          </cell>
          <cell r="V185">
            <v>71.099999999999994</v>
          </cell>
          <cell r="AS185">
            <v>340</v>
          </cell>
        </row>
        <row r="186">
          <cell r="F186" t="str">
            <v>ORM-102955</v>
          </cell>
          <cell r="I186">
            <v>102955</v>
          </cell>
          <cell r="K186" t="str">
            <v>JUDITTA PADDED LEG PANEL 50 20IN</v>
          </cell>
          <cell r="V186">
            <v>71.099999999999994</v>
          </cell>
          <cell r="AS186">
            <v>340</v>
          </cell>
        </row>
        <row r="187">
          <cell r="F187" t="str">
            <v>ORM-102957</v>
          </cell>
          <cell r="I187">
            <v>102957</v>
          </cell>
          <cell r="K187" t="str">
            <v>JUDITTA IV POLE</v>
          </cell>
          <cell r="V187">
            <v>87.3</v>
          </cell>
          <cell r="AS187">
            <v>420</v>
          </cell>
        </row>
        <row r="188">
          <cell r="F188" t="str">
            <v>ORM-100126</v>
          </cell>
          <cell r="I188">
            <v>100126</v>
          </cell>
          <cell r="K188" t="str">
            <v>JUDITTA HEAD REST COVER, DARK GRAY</v>
          </cell>
          <cell r="V188">
            <v>37</v>
          </cell>
          <cell r="AS188">
            <v>175</v>
          </cell>
        </row>
        <row r="189">
          <cell r="F189" t="str">
            <v>ORM-100768</v>
          </cell>
          <cell r="I189">
            <v>100768</v>
          </cell>
          <cell r="K189" t="str">
            <v>JUDITTA WATER PROOF COVER 36 14IN</v>
          </cell>
          <cell r="V189">
            <v>163.80000000000001</v>
          </cell>
          <cell r="AS189">
            <v>785</v>
          </cell>
        </row>
        <row r="190">
          <cell r="F190" t="str">
            <v>ORM-100769</v>
          </cell>
          <cell r="I190">
            <v>100769</v>
          </cell>
          <cell r="K190" t="str">
            <v>JUDITTA WATER PROOF COVER 40 16IN</v>
          </cell>
          <cell r="V190">
            <v>163.80000000000001</v>
          </cell>
          <cell r="AS190">
            <v>785</v>
          </cell>
        </row>
        <row r="191">
          <cell r="F191" t="str">
            <v>ORM-100770</v>
          </cell>
          <cell r="I191">
            <v>100770</v>
          </cell>
          <cell r="K191" t="str">
            <v>JUDITTA WATER PROOF COVER 45 18IN</v>
          </cell>
          <cell r="V191">
            <v>163.80000000000001</v>
          </cell>
          <cell r="AS191">
            <v>785</v>
          </cell>
        </row>
        <row r="192">
          <cell r="F192" t="str">
            <v>ORM-100771</v>
          </cell>
          <cell r="I192">
            <v>100771</v>
          </cell>
          <cell r="K192" t="str">
            <v>JUDITTA WATER PROOF COVER 50 20IN</v>
          </cell>
          <cell r="V192">
            <v>163.80000000000001</v>
          </cell>
          <cell r="AS192">
            <v>785</v>
          </cell>
        </row>
        <row r="193">
          <cell r="F193" t="str">
            <v>ORM-101132E</v>
          </cell>
          <cell r="I193" t="str">
            <v>101132E</v>
          </cell>
          <cell r="K193" t="str">
            <v>JUDITTA B30 BLACK FRAME 36-40 14IN-16IN</v>
          </cell>
          <cell r="V193">
            <v>994.5</v>
          </cell>
          <cell r="AS193">
            <v>5500</v>
          </cell>
        </row>
        <row r="194">
          <cell r="F194" t="str">
            <v>ORM-100966E</v>
          </cell>
          <cell r="I194" t="str">
            <v>100966E</v>
          </cell>
          <cell r="K194" t="str">
            <v>JUDITTA B30 BLACK FRAME 45 18IN</v>
          </cell>
          <cell r="V194">
            <v>1017</v>
          </cell>
          <cell r="AS194">
            <v>5600</v>
          </cell>
        </row>
        <row r="195">
          <cell r="F195" t="str">
            <v>ORM-100967E</v>
          </cell>
          <cell r="I195" t="str">
            <v>100967E</v>
          </cell>
          <cell r="K195" t="str">
            <v>JUDITTA B30 BLACK FRAME 50 20IN</v>
          </cell>
          <cell r="V195">
            <v>1053.9000000000001</v>
          </cell>
          <cell r="AS195">
            <v>5700</v>
          </cell>
        </row>
        <row r="196">
          <cell r="F196" t="str">
            <v>ORM-101191E</v>
          </cell>
          <cell r="I196" t="str">
            <v>101191E</v>
          </cell>
          <cell r="K196" t="str">
            <v>JUDITTA B60 BLACK FRAME 40 16IN</v>
          </cell>
          <cell r="V196">
            <v>1123.2</v>
          </cell>
          <cell r="AS196">
            <v>5900</v>
          </cell>
        </row>
        <row r="197">
          <cell r="F197" t="str">
            <v>ORM-100969E</v>
          </cell>
          <cell r="I197" t="str">
            <v>100969E</v>
          </cell>
          <cell r="K197" t="str">
            <v>JUDITTA B60 BLACK FRAME 45 18IN</v>
          </cell>
          <cell r="V197">
            <v>1146.5999999999999</v>
          </cell>
          <cell r="AS197">
            <v>6000</v>
          </cell>
        </row>
        <row r="198">
          <cell r="F198" t="str">
            <v>ORM-100970E</v>
          </cell>
          <cell r="I198" t="str">
            <v>100970E</v>
          </cell>
          <cell r="K198" t="str">
            <v>JUDITTA B60 BLACK FRAME 50 20IN</v>
          </cell>
          <cell r="V198">
            <v>1174.5</v>
          </cell>
          <cell r="AS198">
            <v>6100</v>
          </cell>
        </row>
        <row r="199">
          <cell r="F199" t="str">
            <v>ORM-171462</v>
          </cell>
          <cell r="I199">
            <v>171462</v>
          </cell>
          <cell r="K199" t="str">
            <v>JUDITTA DARK GRAY UPHOLSTERY SIDES, SIZE 36</v>
          </cell>
          <cell r="V199">
            <v>36.9</v>
          </cell>
          <cell r="AS199">
            <v>177</v>
          </cell>
        </row>
        <row r="200">
          <cell r="F200" t="str">
            <v>ORM-171658</v>
          </cell>
          <cell r="I200">
            <v>171658</v>
          </cell>
          <cell r="K200" t="str">
            <v>JUDITTA DARK GRAY UPHOLSTERY, SIZE 40</v>
          </cell>
          <cell r="V200">
            <v>163.80000000000001</v>
          </cell>
          <cell r="AS200">
            <v>785</v>
          </cell>
        </row>
        <row r="201">
          <cell r="F201" t="str">
            <v>ORM-171654</v>
          </cell>
          <cell r="I201">
            <v>171654</v>
          </cell>
          <cell r="K201" t="str">
            <v>JUDITTA DARK GRAY UPHOLSTERY, SIZE 45</v>
          </cell>
          <cell r="V201">
            <v>163.80000000000001</v>
          </cell>
          <cell r="AS201">
            <v>785</v>
          </cell>
        </row>
        <row r="202">
          <cell r="F202" t="str">
            <v>ORM-171660</v>
          </cell>
          <cell r="I202">
            <v>171660</v>
          </cell>
          <cell r="K202" t="str">
            <v>JUDITTA DARK GRAY UPHOLSTERY, SIZE 50</v>
          </cell>
          <cell r="V202">
            <v>163.80000000000001</v>
          </cell>
          <cell r="AS202">
            <v>785</v>
          </cell>
        </row>
        <row r="203">
          <cell r="F203" t="str">
            <v>ORM-16486</v>
          </cell>
          <cell r="I203">
            <v>16486</v>
          </cell>
          <cell r="K203" t="str">
            <v>JUDITTA HEADREST ANTIB.COATING</v>
          </cell>
          <cell r="V203">
            <v>25.2</v>
          </cell>
          <cell r="AS203">
            <v>121</v>
          </cell>
        </row>
        <row r="204">
          <cell r="F204" t="str">
            <v>ORM-104012</v>
          </cell>
          <cell r="I204">
            <v>104012</v>
          </cell>
          <cell r="K204" t="str">
            <v>MULTIFUNCTION TABLE SIZE, MEDIUM</v>
          </cell>
          <cell r="V204">
            <v>287</v>
          </cell>
          <cell r="AS204">
            <v>1495</v>
          </cell>
        </row>
        <row r="205">
          <cell r="F205" t="str">
            <v>ORM-104016</v>
          </cell>
          <cell r="I205">
            <v>104016</v>
          </cell>
          <cell r="K205" t="str">
            <v>MULTIFUNCTION TABLE SIZE, SMALL</v>
          </cell>
          <cell r="V205">
            <v>287</v>
          </cell>
          <cell r="AS205">
            <v>1545</v>
          </cell>
        </row>
        <row r="206">
          <cell r="F206" t="str">
            <v>ORM-104017</v>
          </cell>
          <cell r="I206">
            <v>104017</v>
          </cell>
          <cell r="K206" t="str">
            <v>MULTIFUNCTION TABLE SIZE, LARGE</v>
          </cell>
          <cell r="V206">
            <v>287</v>
          </cell>
          <cell r="AS206">
            <v>1595</v>
          </cell>
        </row>
        <row r="207">
          <cell r="F207" t="str">
            <v>ORM-171461</v>
          </cell>
          <cell r="I207">
            <v>171461</v>
          </cell>
          <cell r="K207" t="str">
            <v>LEGREST JOINT PADDED COVERS,JUDITTA</v>
          </cell>
          <cell r="V207">
            <v>32.4</v>
          </cell>
          <cell r="AS207">
            <v>155</v>
          </cell>
        </row>
        <row r="208">
          <cell r="F208" t="str">
            <v>ORM-301124</v>
          </cell>
          <cell r="I208">
            <v>301124</v>
          </cell>
          <cell r="K208" t="str">
            <v>PADDED ARMREST+SCREWS,JUDITTA [K0019]</v>
          </cell>
          <cell r="V208">
            <v>24.3</v>
          </cell>
          <cell r="AS208">
            <v>120</v>
          </cell>
        </row>
        <row r="209">
          <cell r="F209" t="str">
            <v>ORM-301587</v>
          </cell>
          <cell r="I209">
            <v>301587</v>
          </cell>
          <cell r="K209" t="str">
            <v>TILTING GAS SPRING+SCREWS, BUG</v>
          </cell>
          <cell r="V209">
            <v>30.6</v>
          </cell>
          <cell r="AS209">
            <v>150</v>
          </cell>
        </row>
        <row r="210">
          <cell r="F210" t="str">
            <v>ORM-301967</v>
          </cell>
          <cell r="I210">
            <v>301967</v>
          </cell>
          <cell r="K210" t="str">
            <v>COMPL.BACKREST GAS SPRING BUG, SMALL</v>
          </cell>
          <cell r="V210">
            <v>35.1</v>
          </cell>
          <cell r="AS210">
            <v>170</v>
          </cell>
        </row>
        <row r="211">
          <cell r="F211" t="str">
            <v>ORM-301968</v>
          </cell>
          <cell r="I211">
            <v>301968</v>
          </cell>
          <cell r="K211" t="str">
            <v>COMP.BACKREST GAS SPRING BUG, MEDIUM</v>
          </cell>
          <cell r="V211">
            <v>41.4</v>
          </cell>
          <cell r="AS211">
            <v>200</v>
          </cell>
        </row>
        <row r="212">
          <cell r="F212" t="str">
            <v>ORM-301981</v>
          </cell>
          <cell r="I212">
            <v>301981</v>
          </cell>
          <cell r="K212" t="str">
            <v>RIGHT+LEFT BRAKES+SHOE BUG, PAIR [E2228]</v>
          </cell>
          <cell r="V212">
            <v>51.3</v>
          </cell>
          <cell r="AS212">
            <v>250</v>
          </cell>
        </row>
        <row r="213">
          <cell r="F213" t="str">
            <v>ORM-301982</v>
          </cell>
          <cell r="I213">
            <v>301982</v>
          </cell>
          <cell r="K213" t="str">
            <v>10"SOLID REARWHEELS BUG,S FOR 869 BASE,PAIR[K0069]</v>
          </cell>
          <cell r="V213">
            <v>45.9</v>
          </cell>
          <cell r="AS213">
            <v>220</v>
          </cell>
        </row>
        <row r="214">
          <cell r="F214" t="str">
            <v>ORM-301983</v>
          </cell>
          <cell r="I214">
            <v>301983</v>
          </cell>
          <cell r="K214" t="str">
            <v>12"SOLID REARWHEELS BUG,M FOR 869 BASE,PAIR[K0069]</v>
          </cell>
          <cell r="V214">
            <v>54.9</v>
          </cell>
          <cell r="AS214">
            <v>265</v>
          </cell>
        </row>
        <row r="215">
          <cell r="F215" t="str">
            <v>ORM-302262</v>
          </cell>
          <cell r="I215">
            <v>302262</v>
          </cell>
          <cell r="K215" t="str">
            <v>FORKS FOR FRONT WHEELS BUG, S [E2226]</v>
          </cell>
          <cell r="V215">
            <v>20.7</v>
          </cell>
          <cell r="AS215">
            <v>100</v>
          </cell>
        </row>
        <row r="216">
          <cell r="F216" t="str">
            <v>ORM-302263</v>
          </cell>
          <cell r="I216">
            <v>302263</v>
          </cell>
          <cell r="K216" t="str">
            <v>FRONT WHEELS, S FOR 869 BASE, PAIR [K0072]</v>
          </cell>
          <cell r="V216">
            <v>24.3</v>
          </cell>
          <cell r="AS216">
            <v>120</v>
          </cell>
        </row>
        <row r="217">
          <cell r="F217" t="str">
            <v>ORM-302522</v>
          </cell>
          <cell r="I217">
            <v>302522</v>
          </cell>
          <cell r="K217" t="str">
            <v>COMPL. RIGHT LEGREST JUDITTA-45 [E0990]</v>
          </cell>
          <cell r="V217">
            <v>148.5</v>
          </cell>
          <cell r="AS217">
            <v>715</v>
          </cell>
        </row>
        <row r="218">
          <cell r="F218" t="str">
            <v>ORM-302523</v>
          </cell>
          <cell r="I218">
            <v>302523</v>
          </cell>
          <cell r="K218" t="str">
            <v>COMPL. LEFT LEGREST JUDITTA-45 [E0990]</v>
          </cell>
          <cell r="V218">
            <v>148.5</v>
          </cell>
          <cell r="AS218">
            <v>715</v>
          </cell>
        </row>
        <row r="219">
          <cell r="F219" t="str">
            <v>ORM-302524</v>
          </cell>
          <cell r="I219">
            <v>302524</v>
          </cell>
          <cell r="K219" t="str">
            <v>COMPL. RIGHT LEGREST JUDITTA-50 [E0990]</v>
          </cell>
          <cell r="V219">
            <v>148.5</v>
          </cell>
          <cell r="AS219">
            <v>715</v>
          </cell>
        </row>
        <row r="220">
          <cell r="F220" t="str">
            <v>ORM-302525</v>
          </cell>
          <cell r="I220">
            <v>302525</v>
          </cell>
          <cell r="K220" t="str">
            <v>COMPL. LEFT LEGREST JUDITTA-50 [E0990]</v>
          </cell>
          <cell r="V220">
            <v>148.5</v>
          </cell>
          <cell r="AS220">
            <v>715</v>
          </cell>
        </row>
        <row r="221">
          <cell r="F221" t="str">
            <v>ORM-302569</v>
          </cell>
          <cell r="I221">
            <v>302569</v>
          </cell>
          <cell r="K221" t="str">
            <v>BACKREST GAS SPRING+SCREWS, JUDITTA</v>
          </cell>
          <cell r="V221">
            <v>36</v>
          </cell>
          <cell r="AS221">
            <v>175</v>
          </cell>
        </row>
        <row r="222">
          <cell r="F222" t="str">
            <v>ORM-302578</v>
          </cell>
          <cell r="I222">
            <v>302578</v>
          </cell>
          <cell r="K222" t="str">
            <v>LEGREST GAS SPRING+SCREWS, JUDITTA</v>
          </cell>
          <cell r="V222">
            <v>33.299999999999997</v>
          </cell>
          <cell r="AS222">
            <v>160</v>
          </cell>
        </row>
        <row r="223">
          <cell r="F223" t="str">
            <v>ORM-302589</v>
          </cell>
          <cell r="I223">
            <v>302589</v>
          </cell>
          <cell r="K223" t="str">
            <v>TILTING GAS SPRING+SCREWS, JUDITTA</v>
          </cell>
          <cell r="V223">
            <v>36</v>
          </cell>
          <cell r="AS223">
            <v>175</v>
          </cell>
        </row>
        <row r="224">
          <cell r="F224" t="str">
            <v>ORM-302593</v>
          </cell>
          <cell r="I224">
            <v>302593</v>
          </cell>
          <cell r="K224" t="str">
            <v>RIGHT-LEFT BRAKE BLOCK+SCREWS JUDI [E2206]</v>
          </cell>
          <cell r="V224">
            <v>42.3</v>
          </cell>
          <cell r="AS224">
            <v>205</v>
          </cell>
        </row>
        <row r="225">
          <cell r="F225" t="str">
            <v>ORM-302598</v>
          </cell>
          <cell r="I225">
            <v>302598</v>
          </cell>
          <cell r="K225" t="str">
            <v>FRONT WHEELS B30-B60, PAIR [K0072]</v>
          </cell>
          <cell r="V225">
            <v>45</v>
          </cell>
          <cell r="AS225">
            <v>220</v>
          </cell>
        </row>
        <row r="226">
          <cell r="F226" t="str">
            <v>ORM-302599</v>
          </cell>
          <cell r="I226">
            <v>302599</v>
          </cell>
          <cell r="K226" t="str">
            <v>REAR WHEELS JUDITTA B30, PAIR [K0069]</v>
          </cell>
          <cell r="V226">
            <v>39.6</v>
          </cell>
          <cell r="AS226">
            <v>195</v>
          </cell>
        </row>
        <row r="227">
          <cell r="F227" t="str">
            <v>ORM-302616</v>
          </cell>
          <cell r="I227">
            <v>302616</v>
          </cell>
          <cell r="K227" t="str">
            <v>TILT LEVERS FOR JUDITTA, PAIR</v>
          </cell>
          <cell r="V227">
            <v>20.7</v>
          </cell>
          <cell r="AS227">
            <v>100</v>
          </cell>
        </row>
        <row r="228">
          <cell r="F228" t="str">
            <v>ORM-302617</v>
          </cell>
          <cell r="I228">
            <v>302617</v>
          </cell>
          <cell r="K228" t="str">
            <v>CONTROL CABLES JUDITTA, PAIR</v>
          </cell>
          <cell r="V228">
            <v>14.4</v>
          </cell>
          <cell r="AS228">
            <v>70</v>
          </cell>
        </row>
        <row r="229">
          <cell r="F229" t="str">
            <v>ORM-302736</v>
          </cell>
          <cell r="I229">
            <v>302736</v>
          </cell>
          <cell r="K229" t="str">
            <v>BRAKES FOR JUDITTA B60 WHEELS [E2206]</v>
          </cell>
          <cell r="V229">
            <v>34.200000000000003</v>
          </cell>
          <cell r="AS229">
            <v>165</v>
          </cell>
        </row>
        <row r="230">
          <cell r="F230" t="str">
            <v>ORM-302970</v>
          </cell>
          <cell r="I230">
            <v>302970</v>
          </cell>
          <cell r="K230" t="str">
            <v>COMPL.JUDITTA HEADREST</v>
          </cell>
          <cell r="V230">
            <v>134.1</v>
          </cell>
          <cell r="AS230">
            <v>645</v>
          </cell>
        </row>
        <row r="231">
          <cell r="F231" t="str">
            <v>ORM-303355</v>
          </cell>
          <cell r="I231">
            <v>303355</v>
          </cell>
          <cell r="K231" t="str">
            <v>FRONT FORKS WHEELS BUG, M, PAIR [E2226]</v>
          </cell>
          <cell r="V231">
            <v>52.2</v>
          </cell>
          <cell r="AS231">
            <v>255</v>
          </cell>
        </row>
        <row r="232">
          <cell r="F232" t="str">
            <v>ORM-303356</v>
          </cell>
          <cell r="I232">
            <v>303356</v>
          </cell>
          <cell r="K232" t="str">
            <v>BUG MEDIUM FRONT WHEELS FOR 869 BASE, PAIR [K0072]</v>
          </cell>
          <cell r="V232">
            <v>32.85</v>
          </cell>
          <cell r="AS232">
            <v>160</v>
          </cell>
        </row>
        <row r="233">
          <cell r="F233" t="str">
            <v>ORM-103631</v>
          </cell>
          <cell r="I233">
            <v>103631</v>
          </cell>
          <cell r="K233" t="str">
            <v>GRILLO, ERGONOMIC HARNESS, MINI-SMALL</v>
          </cell>
          <cell r="V233">
            <v>46.35</v>
          </cell>
          <cell r="AS233">
            <v>505</v>
          </cell>
        </row>
        <row r="234">
          <cell r="F234" t="str">
            <v>ORM-103632</v>
          </cell>
          <cell r="I234">
            <v>103632</v>
          </cell>
          <cell r="K234" t="str">
            <v>GRILLO, ERGO HARNESS W/ PELVIC SUPPORT ONLY MEDIUM</v>
          </cell>
          <cell r="V234">
            <v>53.1</v>
          </cell>
          <cell r="AS234">
            <v>505</v>
          </cell>
        </row>
        <row r="235">
          <cell r="F235" t="str">
            <v>ORM-103613</v>
          </cell>
          <cell r="I235">
            <v>103613</v>
          </cell>
          <cell r="K235" t="str">
            <v>GRILLO ANTERIOR FRAME, MEDIUM LARGE ARM SUPPORTS</v>
          </cell>
          <cell r="V235">
            <v>228.6</v>
          </cell>
          <cell r="AS235">
            <v>1100</v>
          </cell>
        </row>
        <row r="236">
          <cell r="F236" t="str">
            <v>ORM-103614</v>
          </cell>
          <cell r="I236">
            <v>103614</v>
          </cell>
          <cell r="K236" t="str">
            <v>GRILLO POSTERIOR FRAME, MEDIUM LARGE ARM SUPPORTS</v>
          </cell>
          <cell r="V236">
            <v>249.3</v>
          </cell>
          <cell r="AS236">
            <v>1200</v>
          </cell>
        </row>
        <row r="237">
          <cell r="F237" t="str">
            <v>ORM-102999</v>
          </cell>
          <cell r="I237">
            <v>102999</v>
          </cell>
          <cell r="K237" t="str">
            <v>GRILLO MULTI-ADJUSTABLE HEADREST, MINI</v>
          </cell>
          <cell r="V237">
            <v>145.80000000000001</v>
          </cell>
          <cell r="AS237">
            <v>700</v>
          </cell>
        </row>
        <row r="238">
          <cell r="F238" t="str">
            <v>ORM-303350</v>
          </cell>
          <cell r="I238">
            <v>303350</v>
          </cell>
          <cell r="K238" t="str">
            <v>BUG COMPLETE BACKREST, SMALL</v>
          </cell>
          <cell r="V238">
            <v>142</v>
          </cell>
          <cell r="AS238">
            <v>680</v>
          </cell>
        </row>
        <row r="239">
          <cell r="F239" t="str">
            <v>ORM-14213P</v>
          </cell>
          <cell r="I239" t="str">
            <v>14213P</v>
          </cell>
          <cell r="K239" t="str">
            <v>BUG M16X15 GREEN KNOB FOR TRAY AND HANDLE</v>
          </cell>
          <cell r="V239">
            <v>2.2999999999999998</v>
          </cell>
          <cell r="AS239">
            <v>15</v>
          </cell>
        </row>
        <row r="240">
          <cell r="F240" t="str">
            <v>ORM-302546</v>
          </cell>
          <cell r="I240">
            <v>302546</v>
          </cell>
          <cell r="K240" t="str">
            <v>GRILLO DIRECT LOCKS (PR)</v>
          </cell>
          <cell r="V240">
            <v>20</v>
          </cell>
          <cell r="AS240">
            <v>96</v>
          </cell>
        </row>
        <row r="241">
          <cell r="F241" t="str">
            <v>ORM-301965</v>
          </cell>
          <cell r="I241">
            <v>301965</v>
          </cell>
          <cell r="K241" t="str">
            <v>BUG, TILT-RECLINE CONTROL LEVER (PR)</v>
          </cell>
          <cell r="V241">
            <v>2.2999999999999998</v>
          </cell>
          <cell r="AS241">
            <v>15</v>
          </cell>
        </row>
        <row r="242">
          <cell r="F242" t="str">
            <v>ORM-21351</v>
          </cell>
          <cell r="I242">
            <v>21351</v>
          </cell>
          <cell r="K242" t="str">
            <v>BUG CABLE + COMPLETE SHEATH OF SEAT, MEDIUM</v>
          </cell>
          <cell r="V242">
            <v>7</v>
          </cell>
          <cell r="AS242">
            <v>35</v>
          </cell>
        </row>
        <row r="243">
          <cell r="F243" t="str">
            <v>ORM-301969</v>
          </cell>
          <cell r="I243">
            <v>301969</v>
          </cell>
          <cell r="K243" t="str">
            <v>BUG, 0,7 SPRING</v>
          </cell>
          <cell r="V243">
            <v>9</v>
          </cell>
          <cell r="AS243">
            <v>45</v>
          </cell>
        </row>
        <row r="244">
          <cell r="F244" t="str">
            <v>ORM-301356</v>
          </cell>
          <cell r="I244">
            <v>301356</v>
          </cell>
          <cell r="K244" t="str">
            <v>BUG, BACKREST COMPLETE COVER</v>
          </cell>
          <cell r="V244">
            <v>9.4</v>
          </cell>
          <cell r="AS244">
            <v>50</v>
          </cell>
        </row>
        <row r="245">
          <cell r="F245" t="str">
            <v>ORM-301957</v>
          </cell>
          <cell r="I245">
            <v>301957</v>
          </cell>
          <cell r="K245" t="str">
            <v>IV POLE</v>
          </cell>
          <cell r="V245">
            <v>120</v>
          </cell>
          <cell r="AS245">
            <v>575</v>
          </cell>
        </row>
        <row r="246">
          <cell r="F246" t="str">
            <v>ORM-303558</v>
          </cell>
          <cell r="I246">
            <v>303558</v>
          </cell>
          <cell r="K246" t="str">
            <v>GRILLO, LEFT REAR WHEEL, MINI SMALL</v>
          </cell>
          <cell r="V246">
            <v>103</v>
          </cell>
          <cell r="AS246">
            <v>495</v>
          </cell>
        </row>
        <row r="247">
          <cell r="F247" t="str">
            <v>ORM-302603</v>
          </cell>
          <cell r="I247">
            <v>302603</v>
          </cell>
          <cell r="K247" t="str">
            <v>JUDITTA, B60 WHEELS+PINS , (PR) [K0069]</v>
          </cell>
          <cell r="V247">
            <v>122.4</v>
          </cell>
          <cell r="AS247">
            <v>590</v>
          </cell>
        </row>
        <row r="248">
          <cell r="F248" t="str">
            <v>ORM-103573</v>
          </cell>
          <cell r="I248">
            <v>103573</v>
          </cell>
          <cell r="K248" t="str">
            <v>GRILLO ANTERIOR FRAME SMALL ARM SUPPORTS</v>
          </cell>
          <cell r="V248">
            <v>229</v>
          </cell>
          <cell r="AS248">
            <v>1100</v>
          </cell>
        </row>
        <row r="249">
          <cell r="F249" t="str">
            <v>ORM-108170</v>
          </cell>
          <cell r="I249">
            <v>108170</v>
          </cell>
          <cell r="K249" t="str">
            <v>GPS SMALL OUTDOOR (W/ SHOULDER LAT SUPPORTS), BLUE</v>
          </cell>
          <cell r="V249">
            <v>1478.7</v>
          </cell>
          <cell r="AS249">
            <v>7085</v>
          </cell>
        </row>
        <row r="250">
          <cell r="F250" t="str">
            <v>ORM-108185</v>
          </cell>
          <cell r="I250">
            <v>108185</v>
          </cell>
          <cell r="K250" t="str">
            <v>GRILLO POSTURAL SYSTEM INDOOR BASE, MINI SMALL</v>
          </cell>
          <cell r="V250">
            <v>572.4</v>
          </cell>
          <cell r="AS250">
            <v>2745</v>
          </cell>
        </row>
        <row r="251">
          <cell r="F251" t="str">
            <v>ORM-103124M</v>
          </cell>
          <cell r="I251" t="str">
            <v>103124M</v>
          </cell>
          <cell r="K251" t="str">
            <v>LEGRESTS WITH SPLIT FOOTPLATES, SMALL</v>
          </cell>
          <cell r="V251">
            <v>72</v>
          </cell>
          <cell r="AS251">
            <v>350</v>
          </cell>
        </row>
        <row r="252">
          <cell r="F252" t="str">
            <v>ORM-103103M</v>
          </cell>
          <cell r="I252" t="str">
            <v>103103M</v>
          </cell>
          <cell r="K252" t="str">
            <v>HEADREST MINI/SMALL FOR GPS MINI (REPL. STD)</v>
          </cell>
          <cell r="V252">
            <v>124.2</v>
          </cell>
          <cell r="AS252">
            <v>600</v>
          </cell>
        </row>
        <row r="253">
          <cell r="F253" t="str">
            <v>ORM-103073U</v>
          </cell>
          <cell r="I253" t="str">
            <v>103073U</v>
          </cell>
          <cell r="K253" t="str">
            <v>TRUNK SUPPORTS, MINI FOR GPS MINI/SMALL</v>
          </cell>
          <cell r="V253">
            <v>128.69999999999999</v>
          </cell>
          <cell r="AS253">
            <v>625</v>
          </cell>
        </row>
        <row r="254">
          <cell r="F254" t="str">
            <v>ORM-101708</v>
          </cell>
          <cell r="I254">
            <v>101708</v>
          </cell>
          <cell r="K254" t="str">
            <v>MINI-SMALL ADJ. ABDUCTION BLOCK, GPS MINI/S/M</v>
          </cell>
          <cell r="V254">
            <v>106.2</v>
          </cell>
          <cell r="AS254">
            <v>510</v>
          </cell>
        </row>
        <row r="255">
          <cell r="F255" t="str">
            <v>ORM-103104</v>
          </cell>
          <cell r="I255">
            <v>103104</v>
          </cell>
          <cell r="K255" t="str">
            <v>SMALL VERSATILE CANOPY, BLUE, OUTDOOR BASE</v>
          </cell>
          <cell r="V255">
            <v>138.6</v>
          </cell>
          <cell r="AS255">
            <v>665</v>
          </cell>
        </row>
        <row r="256">
          <cell r="F256" t="str">
            <v>ORM-103108</v>
          </cell>
          <cell r="I256">
            <v>103108</v>
          </cell>
          <cell r="K256" t="str">
            <v>SMALL ADJUSTABLE TRAY, TRANSPARENT</v>
          </cell>
          <cell r="V256">
            <v>147.6</v>
          </cell>
          <cell r="AS256">
            <v>710</v>
          </cell>
        </row>
        <row r="257">
          <cell r="F257" t="str">
            <v>ORM-108192</v>
          </cell>
          <cell r="I257">
            <v>108192</v>
          </cell>
          <cell r="K257" t="str">
            <v>SET OF 4 TIE DOWN HOOKS FOR GPS, OUTDOOR BASE</v>
          </cell>
          <cell r="V257">
            <v>80.099999999999994</v>
          </cell>
          <cell r="AS257">
            <v>385</v>
          </cell>
        </row>
        <row r="258">
          <cell r="F258" t="str">
            <v>ORM-103106</v>
          </cell>
          <cell r="I258">
            <v>103106</v>
          </cell>
          <cell r="K258" t="str">
            <v>MINI-S-M, SHOPPING/VENT TRAY BASKET, OUTDOOR B</v>
          </cell>
          <cell r="V258">
            <v>85.5</v>
          </cell>
          <cell r="AS258">
            <v>410</v>
          </cell>
        </row>
        <row r="259">
          <cell r="F259" t="str">
            <v>ORM-103140</v>
          </cell>
          <cell r="I259">
            <v>103140</v>
          </cell>
          <cell r="K259" t="str">
            <v>KIT POSTURAL PADS</v>
          </cell>
          <cell r="V259">
            <v>24.3</v>
          </cell>
          <cell r="AS259">
            <v>120</v>
          </cell>
        </row>
        <row r="260">
          <cell r="F260" t="str">
            <v>ORM-105674</v>
          </cell>
          <cell r="I260">
            <v>105674</v>
          </cell>
          <cell r="K260" t="str">
            <v>ADJ. TROLLI RED, HEADREST, PUSH HANDLES</v>
          </cell>
          <cell r="V260">
            <v>888.3</v>
          </cell>
          <cell r="AS260">
            <v>4260</v>
          </cell>
        </row>
        <row r="261">
          <cell r="F261" t="str">
            <v>ORM-101690U</v>
          </cell>
          <cell r="I261" t="str">
            <v>101690U</v>
          </cell>
          <cell r="K261" t="str">
            <v>ADJUSTABLE TRUNK SUPPORTS, MEDIUM</v>
          </cell>
          <cell r="V261">
            <v>90.9</v>
          </cell>
          <cell r="AS261">
            <v>440</v>
          </cell>
        </row>
        <row r="262">
          <cell r="F262" t="str">
            <v>ORM-108143</v>
          </cell>
          <cell r="I262">
            <v>108143</v>
          </cell>
          <cell r="K262" t="str">
            <v>SET OF 4 TIE-DOWN HOOKS FOR TROLLI</v>
          </cell>
          <cell r="V262">
            <v>75.599999999999994</v>
          </cell>
          <cell r="AS262">
            <v>365</v>
          </cell>
        </row>
        <row r="263">
          <cell r="F263" t="str">
            <v>ORM-103068</v>
          </cell>
          <cell r="I263">
            <v>103068</v>
          </cell>
          <cell r="K263" t="str">
            <v>SHOPPING BASKET, TROLLI 40-43</v>
          </cell>
          <cell r="V263">
            <v>36.9</v>
          </cell>
          <cell r="AS263">
            <v>180</v>
          </cell>
        </row>
        <row r="264">
          <cell r="F264" t="str">
            <v>ORM-103033</v>
          </cell>
          <cell r="I264">
            <v>103033</v>
          </cell>
          <cell r="K264" t="str">
            <v>PADDED PELVIC SUPPORTS (REDUCES WIDTH BY 4 CM)</v>
          </cell>
          <cell r="V264">
            <v>58.5</v>
          </cell>
          <cell r="AS264">
            <v>280</v>
          </cell>
        </row>
        <row r="265">
          <cell r="F265" t="str">
            <v>ORM-171828</v>
          </cell>
          <cell r="I265">
            <v>171828</v>
          </cell>
          <cell r="K265" t="str">
            <v>EXTRA PADDING, PELVIC SUPP., REDUCES WIDTH BY 8 CM</v>
          </cell>
          <cell r="V265">
            <v>9.9</v>
          </cell>
          <cell r="AS265">
            <v>50</v>
          </cell>
        </row>
        <row r="266">
          <cell r="F266" t="str">
            <v>ORM-103031</v>
          </cell>
          <cell r="I266">
            <v>103031</v>
          </cell>
          <cell r="K266" t="str">
            <v xml:space="preserve">4-POINT PELVIC BELT, MEDIUM </v>
          </cell>
          <cell r="V266">
            <v>62.1</v>
          </cell>
          <cell r="AS266">
            <v>300</v>
          </cell>
        </row>
        <row r="267">
          <cell r="F267" t="str">
            <v>ORM-107297</v>
          </cell>
          <cell r="I267">
            <v>107297</v>
          </cell>
          <cell r="K267" t="str">
            <v xml:space="preserve">SLIM 4-POINT SHAPPED HARNESS, MEDIUM </v>
          </cell>
          <cell r="V267">
            <v>55.8</v>
          </cell>
          <cell r="AS267">
            <v>270</v>
          </cell>
        </row>
        <row r="268">
          <cell r="F268" t="str">
            <v>ORM-103061M</v>
          </cell>
          <cell r="I268" t="str">
            <v>103061M</v>
          </cell>
          <cell r="K268" t="str">
            <v>ADJ. FOOTRESTS FOR TROLLI 43 (ON-CHAIR)</v>
          </cell>
          <cell r="V268">
            <v>32.4</v>
          </cell>
          <cell r="AS268">
            <v>160</v>
          </cell>
        </row>
        <row r="269">
          <cell r="F269" t="str">
            <v>ORM-107300</v>
          </cell>
          <cell r="I269">
            <v>107300</v>
          </cell>
          <cell r="K269" t="str">
            <v>FRONT WHEEL DIRECTION LOCKS</v>
          </cell>
          <cell r="V269">
            <v>44.1</v>
          </cell>
          <cell r="AS269">
            <v>215</v>
          </cell>
        </row>
        <row r="270">
          <cell r="F270" t="str">
            <v>ORM-105684</v>
          </cell>
          <cell r="I270">
            <v>105684</v>
          </cell>
          <cell r="K270" t="str">
            <v>TROLLINO PINK WITH HEIGHT ADJ. PUSH HANDLES</v>
          </cell>
          <cell r="V270">
            <v>811.8</v>
          </cell>
          <cell r="AS270">
            <v>3895</v>
          </cell>
        </row>
        <row r="271">
          <cell r="F271" t="str">
            <v>ORM-102818</v>
          </cell>
          <cell r="I271">
            <v>102818</v>
          </cell>
          <cell r="K271" t="str">
            <v>SHAPED AND ENVELOPING HEADREST, ADJ. IN HEIGHT</v>
          </cell>
          <cell r="V271">
            <v>48.6</v>
          </cell>
          <cell r="AS271">
            <v>235</v>
          </cell>
        </row>
        <row r="272">
          <cell r="F272" t="str">
            <v>ORM-103074U</v>
          </cell>
          <cell r="I272" t="str">
            <v>103074U</v>
          </cell>
          <cell r="K272" t="str">
            <v>WRAPPABLE &amp; FLEXIBLE TRUNK SUPP. FOR TROLLINO</v>
          </cell>
          <cell r="V272">
            <v>128.69999999999999</v>
          </cell>
          <cell r="AS272">
            <v>620</v>
          </cell>
        </row>
        <row r="273">
          <cell r="F273" t="str">
            <v>ORM-108136</v>
          </cell>
          <cell r="I273">
            <v>108136</v>
          </cell>
          <cell r="K273" t="str">
            <v>SET OF 4 TIE-DOWN HOOKS FOR TROLLINO</v>
          </cell>
          <cell r="V273">
            <v>75.599999999999994</v>
          </cell>
          <cell r="AS273">
            <v>365</v>
          </cell>
        </row>
        <row r="274">
          <cell r="F274" t="str">
            <v>ORM-102817</v>
          </cell>
          <cell r="I274">
            <v>102817</v>
          </cell>
          <cell r="K274" t="str">
            <v>SHOPPING BASKET</v>
          </cell>
          <cell r="V274">
            <v>36.9</v>
          </cell>
          <cell r="AS274">
            <v>180</v>
          </cell>
        </row>
        <row r="275">
          <cell r="F275" t="str">
            <v>ORM-103017</v>
          </cell>
          <cell r="I275">
            <v>103017</v>
          </cell>
          <cell r="K275" t="str">
            <v>PELVIC BELT WITH VARIABLE ANGLE, SMALL</v>
          </cell>
          <cell r="V275">
            <v>45.9</v>
          </cell>
          <cell r="AS275">
            <v>225</v>
          </cell>
        </row>
        <row r="276">
          <cell r="F276" t="str">
            <v>ORM-107294</v>
          </cell>
          <cell r="I276">
            <v>107294</v>
          </cell>
          <cell r="K276" t="str">
            <v>HARNESS VEST, SMALL</v>
          </cell>
          <cell r="V276">
            <v>62.1</v>
          </cell>
          <cell r="AS276">
            <v>300</v>
          </cell>
        </row>
        <row r="277">
          <cell r="F277" t="str">
            <v>ORM-101591</v>
          </cell>
          <cell r="I277">
            <v>101591</v>
          </cell>
          <cell r="K277" t="str">
            <v>NARROW AND PADDED ABDUCTION BLOCK MINI/SMALL</v>
          </cell>
          <cell r="V277">
            <v>34.200000000000003</v>
          </cell>
          <cell r="AS277">
            <v>165</v>
          </cell>
        </row>
        <row r="278">
          <cell r="F278" t="str">
            <v>ORM-106364</v>
          </cell>
          <cell r="I278">
            <v>106364</v>
          </cell>
          <cell r="K278" t="str">
            <v>ELEVATING CANOPY</v>
          </cell>
          <cell r="V278">
            <v>95.4</v>
          </cell>
          <cell r="AS278">
            <v>460</v>
          </cell>
        </row>
        <row r="279">
          <cell r="F279" t="str">
            <v>ORM-108138</v>
          </cell>
          <cell r="I279">
            <v>108138</v>
          </cell>
          <cell r="K279" t="str">
            <v>PADDED SIDE PROTECTION COVERS</v>
          </cell>
          <cell r="V279">
            <v>47.7</v>
          </cell>
          <cell r="AS279">
            <v>230</v>
          </cell>
        </row>
        <row r="280">
          <cell r="F280" t="str">
            <v>ORM-103634</v>
          </cell>
          <cell r="I280">
            <v>103634</v>
          </cell>
          <cell r="K280" t="str">
            <v>GRILLO PELVIC SUPPORT MINI</v>
          </cell>
          <cell r="V280">
            <v>192</v>
          </cell>
          <cell r="AS280">
            <v>920</v>
          </cell>
        </row>
        <row r="281">
          <cell r="F281" t="str">
            <v>ORM-103635</v>
          </cell>
          <cell r="I281">
            <v>103635</v>
          </cell>
          <cell r="K281" t="str">
            <v>GRILLO PELVIC SUPPORT SMALL</v>
          </cell>
          <cell r="V281">
            <v>224</v>
          </cell>
          <cell r="AS281">
            <v>1075</v>
          </cell>
        </row>
        <row r="282">
          <cell r="F282" t="str">
            <v>ORM-103636</v>
          </cell>
          <cell r="I282">
            <v>103636</v>
          </cell>
          <cell r="K282" t="str">
            <v>GRILLO PELVIC SUPPORT MEDIUM</v>
          </cell>
          <cell r="V282">
            <v>224</v>
          </cell>
          <cell r="AS282">
            <v>1075</v>
          </cell>
        </row>
        <row r="283">
          <cell r="F283" t="str">
            <v>ORM-103637</v>
          </cell>
          <cell r="I283">
            <v>103637</v>
          </cell>
          <cell r="K283" t="str">
            <v>GRILLO PELVIC SUPPORT LARGE</v>
          </cell>
          <cell r="V283">
            <v>268</v>
          </cell>
          <cell r="AS283">
            <v>1285</v>
          </cell>
        </row>
        <row r="284">
          <cell r="F284" t="str">
            <v>ORM-103633</v>
          </cell>
          <cell r="I284">
            <v>103633</v>
          </cell>
          <cell r="K284" t="str">
            <v>GRILLO, ERGO HARNESS W/ PELVIC SUPPORT ONLY LARGE</v>
          </cell>
          <cell r="V284">
            <v>69.5</v>
          </cell>
          <cell r="AS284">
            <v>335</v>
          </cell>
        </row>
        <row r="285">
          <cell r="F285" t="str">
            <v>ORM-100127</v>
          </cell>
          <cell r="I285">
            <v>100127</v>
          </cell>
          <cell r="K285" t="str">
            <v>JUDITTA HEAD REST COVER, LIGHT GRAY</v>
          </cell>
          <cell r="V285">
            <v>37</v>
          </cell>
          <cell r="AS285">
            <v>180</v>
          </cell>
        </row>
        <row r="286">
          <cell r="F286" t="str">
            <v>ORM-303061</v>
          </cell>
          <cell r="I286">
            <v>303061</v>
          </cell>
          <cell r="K286" t="str">
            <v>GRILLO ANTERIOR PROXIMAL ABDUCTOR JOINT + SCREWS</v>
          </cell>
          <cell r="V286">
            <v>34</v>
          </cell>
          <cell r="AS286">
            <v>165</v>
          </cell>
        </row>
        <row r="287">
          <cell r="F287" t="str">
            <v>ORM-302731</v>
          </cell>
          <cell r="I287">
            <v>302731</v>
          </cell>
          <cell r="K287" t="str">
            <v>BUG TILT CABLE ASSEMBLY</v>
          </cell>
          <cell r="V287">
            <v>14.5</v>
          </cell>
          <cell r="AS287">
            <v>69</v>
          </cell>
        </row>
        <row r="288">
          <cell r="F288" t="str">
            <v>ORM-302431</v>
          </cell>
          <cell r="I288">
            <v>302431</v>
          </cell>
          <cell r="K288" t="str">
            <v>BUG PUSH HANDLE JOINTS ASSEMBLY</v>
          </cell>
          <cell r="V288">
            <v>21</v>
          </cell>
          <cell r="AS288">
            <v>100.625</v>
          </cell>
        </row>
        <row r="289">
          <cell r="F289" t="str">
            <v>ORM-301966</v>
          </cell>
          <cell r="I289">
            <v>301966</v>
          </cell>
          <cell r="K289" t="str">
            <v>BUG, RED/GREEN KNOB REPLACEMENT KIT</v>
          </cell>
          <cell r="V289">
            <v>2.2999999999999998</v>
          </cell>
          <cell r="AS289">
            <v>11</v>
          </cell>
        </row>
        <row r="290">
          <cell r="F290" t="str">
            <v>ORM-302287</v>
          </cell>
          <cell r="I290">
            <v>302287</v>
          </cell>
          <cell r="K290" t="str">
            <v>GRILLO LEFT UPPER CROSSPIECE ASSEMBLY</v>
          </cell>
          <cell r="V290">
            <v>49</v>
          </cell>
          <cell r="AS290">
            <v>235</v>
          </cell>
        </row>
        <row r="291">
          <cell r="F291" t="str">
            <v>ORM-301762</v>
          </cell>
          <cell r="I291">
            <v>301762</v>
          </cell>
          <cell r="K291" t="str">
            <v>BUG, CANOPY BRACKET</v>
          </cell>
          <cell r="V291">
            <v>12</v>
          </cell>
          <cell r="AS291">
            <v>58</v>
          </cell>
        </row>
        <row r="292">
          <cell r="F292" t="str">
            <v>ORM-304194</v>
          </cell>
          <cell r="I292">
            <v>304194</v>
          </cell>
          <cell r="K292" t="str">
            <v>COMPL. RIGHT LEGREST JUDITTA 45 18IN [E0990]</v>
          </cell>
          <cell r="V292">
            <v>148.5</v>
          </cell>
          <cell r="AS292">
            <v>715</v>
          </cell>
        </row>
        <row r="293">
          <cell r="F293" t="str">
            <v>ORM-304195</v>
          </cell>
          <cell r="I293">
            <v>304195</v>
          </cell>
          <cell r="K293" t="str">
            <v>COMPL. LEFT LEGREST JUDITTA 45 18IN [E0990]</v>
          </cell>
          <cell r="V293">
            <v>148.5</v>
          </cell>
          <cell r="AS293">
            <v>715</v>
          </cell>
        </row>
        <row r="294">
          <cell r="F294" t="str">
            <v>ORM-304196</v>
          </cell>
          <cell r="I294">
            <v>304196</v>
          </cell>
          <cell r="K294" t="str">
            <v>COMPL. RIGHT LEGREST JUDITTA 50 20IN [E0990]</v>
          </cell>
          <cell r="V294">
            <v>148.5</v>
          </cell>
          <cell r="AS294">
            <v>715</v>
          </cell>
        </row>
        <row r="295">
          <cell r="F295" t="str">
            <v>ORM-304197</v>
          </cell>
          <cell r="I295">
            <v>304197</v>
          </cell>
          <cell r="K295" t="str">
            <v>COMPL. LEFT LEGREST JUDITTA 50 20IN [E0990]</v>
          </cell>
          <cell r="V295">
            <v>148.5</v>
          </cell>
          <cell r="AS295">
            <v>715</v>
          </cell>
        </row>
        <row r="296">
          <cell r="F296" t="str">
            <v>ORM-101310</v>
          </cell>
          <cell r="I296">
            <v>101310</v>
          </cell>
          <cell r="K296" t="str">
            <v>FRAME RUNNER MEDIUM, W/ SADDLE AB, FW 20IN/RW 24IN</v>
          </cell>
          <cell r="V296">
            <v>895</v>
          </cell>
          <cell r="AS296">
            <v>5020</v>
          </cell>
        </row>
        <row r="297">
          <cell r="F297" t="str">
            <v>ORM-102069</v>
          </cell>
          <cell r="I297">
            <v>102069</v>
          </cell>
          <cell r="K297" t="str">
            <v>FRAME RUNNER TRUNK SUPPORT, SMALL MEDIUM</v>
          </cell>
          <cell r="V297">
            <v>40</v>
          </cell>
          <cell r="AS297">
            <v>225</v>
          </cell>
        </row>
        <row r="298">
          <cell r="F298" t="str">
            <v>ORM-102022F</v>
          </cell>
          <cell r="I298" t="str">
            <v>102022F</v>
          </cell>
          <cell r="K298" t="str">
            <v>FRAME RUNNER ERGO HANDLES INCL. ADJ, MEDIUM LARGE</v>
          </cell>
          <cell r="V298">
            <v>93</v>
          </cell>
          <cell r="AS298">
            <v>520</v>
          </cell>
        </row>
        <row r="299">
          <cell r="F299" t="str">
            <v>ORM-102082M</v>
          </cell>
          <cell r="I299" t="str">
            <v>102082M</v>
          </cell>
          <cell r="K299" t="str">
            <v>FRAME RUNNER MONOCYCLE SADDLE</v>
          </cell>
          <cell r="V299">
            <v>52</v>
          </cell>
          <cell r="AS299">
            <v>290</v>
          </cell>
        </row>
        <row r="300">
          <cell r="F300" t="str">
            <v>ORM-102071</v>
          </cell>
          <cell r="I300">
            <v>102071</v>
          </cell>
          <cell r="K300" t="str">
            <v>FRAME RUNNER MONOCYCLE SADDLE PADDING</v>
          </cell>
          <cell r="V300">
            <v>26</v>
          </cell>
          <cell r="AS300">
            <v>145</v>
          </cell>
        </row>
        <row r="301">
          <cell r="F301" t="str">
            <v>ORM-102074</v>
          </cell>
          <cell r="I301">
            <v>102074</v>
          </cell>
          <cell r="K301" t="str">
            <v>FRAME RUNNER UNDER SADDLE PADDING</v>
          </cell>
          <cell r="V301">
            <v>85</v>
          </cell>
          <cell r="AS301">
            <v>475</v>
          </cell>
        </row>
        <row r="302">
          <cell r="F302" t="str">
            <v>ORM-102076</v>
          </cell>
          <cell r="I302">
            <v>102076</v>
          </cell>
          <cell r="K302" t="str">
            <v>FRAME RUNNER FRONT LED LIGHT</v>
          </cell>
          <cell r="V302">
            <v>14</v>
          </cell>
          <cell r="AS302">
            <v>80</v>
          </cell>
        </row>
        <row r="303">
          <cell r="F303" t="str">
            <v>ORM-102077</v>
          </cell>
          <cell r="I303">
            <v>102077</v>
          </cell>
          <cell r="K303" t="str">
            <v>FRAME RUNNER BACK LED LIGHT</v>
          </cell>
          <cell r="V303">
            <v>16</v>
          </cell>
          <cell r="AS303">
            <v>90</v>
          </cell>
        </row>
        <row r="304">
          <cell r="F304" t="str">
            <v>ORM-102075</v>
          </cell>
          <cell r="I304">
            <v>102075</v>
          </cell>
          <cell r="K304" t="str">
            <v>FRAME RUNNER PARKING BRAKES (LEFT AND RIGHT)</v>
          </cell>
          <cell r="V304">
            <v>65</v>
          </cell>
          <cell r="AS304">
            <v>365</v>
          </cell>
        </row>
        <row r="305">
          <cell r="F305" t="str">
            <v>ORM-102079</v>
          </cell>
          <cell r="I305">
            <v>102079</v>
          </cell>
          <cell r="K305" t="str">
            <v>FRAME RUNNER CLEAR REAR WHEELS SPOKE PROTECTORS</v>
          </cell>
          <cell r="V305">
            <v>35</v>
          </cell>
          <cell r="AS305">
            <v>195</v>
          </cell>
        </row>
        <row r="306">
          <cell r="F306" t="str">
            <v>ORM-16101</v>
          </cell>
          <cell r="I306">
            <v>16101</v>
          </cell>
          <cell r="K306" t="str">
            <v>GRILLO, D.22 BLACK RUBBER CAP</v>
          </cell>
          <cell r="V306">
            <v>0.2</v>
          </cell>
          <cell r="AS306">
            <v>0</v>
          </cell>
        </row>
        <row r="307">
          <cell r="F307" t="str">
            <v>ORM-260300</v>
          </cell>
          <cell r="I307">
            <v>260300</v>
          </cell>
          <cell r="K307" t="str">
            <v>JOINTS CENTERING PIN</v>
          </cell>
          <cell r="V307">
            <v>6</v>
          </cell>
          <cell r="AS307">
            <v>35</v>
          </cell>
        </row>
        <row r="308">
          <cell r="F308" t="str">
            <v>ORM-16224P</v>
          </cell>
          <cell r="I308" t="str">
            <v>16224P</v>
          </cell>
          <cell r="K308" t="str">
            <v>GRILLO, D.25 BLACK CAP</v>
          </cell>
          <cell r="V308">
            <v>1.2</v>
          </cell>
          <cell r="AS308">
            <v>5</v>
          </cell>
        </row>
        <row r="309">
          <cell r="F309" t="str">
            <v>ORM-302667</v>
          </cell>
          <cell r="I309">
            <v>302667</v>
          </cell>
          <cell r="K309" t="str">
            <v>BUG, TOOL KIT</v>
          </cell>
          <cell r="V309">
            <v>11</v>
          </cell>
          <cell r="AS309">
            <v>60</v>
          </cell>
        </row>
        <row r="310">
          <cell r="F310" t="str">
            <v>ORM-302668</v>
          </cell>
          <cell r="I310">
            <v>302668</v>
          </cell>
          <cell r="K310" t="str">
            <v>JUDITTA, TOOL KIT</v>
          </cell>
          <cell r="V310">
            <v>13</v>
          </cell>
          <cell r="AS310">
            <v>75</v>
          </cell>
        </row>
        <row r="311">
          <cell r="F311" t="str">
            <v>ORM-302390</v>
          </cell>
          <cell r="I311">
            <v>302390</v>
          </cell>
          <cell r="K311" t="str">
            <v>GRILLO, TOOL KIT</v>
          </cell>
          <cell r="V311">
            <v>13</v>
          </cell>
          <cell r="AS311">
            <v>75</v>
          </cell>
        </row>
        <row r="312">
          <cell r="F312" t="str">
            <v>ORM-103713</v>
          </cell>
          <cell r="I312">
            <v>103713</v>
          </cell>
          <cell r="K312" t="str">
            <v>GRILLO SMALL, VERTICAL EXT. FOR PROXI ABDUCTOR</v>
          </cell>
          <cell r="V312">
            <v>55</v>
          </cell>
          <cell r="AS312">
            <v>265</v>
          </cell>
        </row>
        <row r="313">
          <cell r="F313" t="str">
            <v>ORM-103714</v>
          </cell>
          <cell r="I313">
            <v>103714</v>
          </cell>
          <cell r="K313" t="str">
            <v>GRILLO MEDIUM, VERTICAL EXT. FOR PROXI ABDUCTOR</v>
          </cell>
          <cell r="V313">
            <v>55</v>
          </cell>
          <cell r="AS313">
            <v>265</v>
          </cell>
        </row>
        <row r="314">
          <cell r="F314" t="str">
            <v>ORM-103715</v>
          </cell>
          <cell r="I314">
            <v>103715</v>
          </cell>
          <cell r="K314" t="str">
            <v>GRILLO LARGE, VERTICAL EXT. FOR PROXI ABDUCTOR</v>
          </cell>
          <cell r="V314">
            <v>55</v>
          </cell>
          <cell r="AS314">
            <v>265</v>
          </cell>
        </row>
        <row r="315">
          <cell r="F315" t="str">
            <v>ORM-301723</v>
          </cell>
          <cell r="I315">
            <v>301723</v>
          </cell>
          <cell r="K315" t="str">
            <v>JUDITTA RIGHT CALFPAD FRAME SIZE 50 - 20IN</v>
          </cell>
          <cell r="AS315">
            <v>0</v>
          </cell>
        </row>
        <row r="316">
          <cell r="F316" t="str">
            <v>ORM-101592</v>
          </cell>
          <cell r="I316">
            <v>101592</v>
          </cell>
          <cell r="K316" t="str">
            <v>GRILLO TRUNK SIDE SUPP. ADJ. - HEIGHT, WIDTH</v>
          </cell>
          <cell r="AS316">
            <v>0</v>
          </cell>
        </row>
        <row r="317">
          <cell r="F317" t="str">
            <v>ORM-101600</v>
          </cell>
          <cell r="I317">
            <v>101600</v>
          </cell>
          <cell r="K317" t="str">
            <v>GRILLO NARROW ABDUCT. BLOCK MEDIUM</v>
          </cell>
          <cell r="AS317">
            <v>210</v>
          </cell>
        </row>
        <row r="318">
          <cell r="F318" t="str">
            <v>ORM-101616</v>
          </cell>
          <cell r="I318">
            <v>101616</v>
          </cell>
          <cell r="K318" t="str">
            <v>GRILLO NARROW ABDUCT. BLOCK MINI-SMALL</v>
          </cell>
          <cell r="AS318">
            <v>340</v>
          </cell>
        </row>
        <row r="319">
          <cell r="F319" t="str">
            <v>ORM-101617</v>
          </cell>
          <cell r="I319">
            <v>101617</v>
          </cell>
          <cell r="K319" t="str">
            <v>GRILLO NARROW ABDUC. BLOCK MINI-SMALL FOR MEDIUM</v>
          </cell>
          <cell r="AS319">
            <v>340</v>
          </cell>
        </row>
        <row r="320">
          <cell r="F320" t="str">
            <v>ORM-101682</v>
          </cell>
          <cell r="I320">
            <v>101682</v>
          </cell>
          <cell r="K320" t="str">
            <v>GRILLO TRUNK SIDE SUPPORTS ADJ., MINI-SMALL</v>
          </cell>
          <cell r="AS320">
            <v>580</v>
          </cell>
        </row>
        <row r="321">
          <cell r="F321" t="str">
            <v>ORM-101690</v>
          </cell>
          <cell r="I321">
            <v>101690</v>
          </cell>
          <cell r="K321" t="str">
            <v>GRILLO TRUNK SIDE SUPPORTS ADJ., MEDIUM</v>
          </cell>
          <cell r="AS321">
            <v>580</v>
          </cell>
        </row>
        <row r="322">
          <cell r="F322" t="str">
            <v>ORM-101993</v>
          </cell>
          <cell r="I322">
            <v>101993</v>
          </cell>
          <cell r="K322" t="str">
            <v>BUG, BACKREST EXTENSION SMALL</v>
          </cell>
          <cell r="AS322">
            <v>0</v>
          </cell>
        </row>
        <row r="323">
          <cell r="F323" t="str">
            <v>ORM-101994</v>
          </cell>
          <cell r="I323">
            <v>101994</v>
          </cell>
          <cell r="K323" t="str">
            <v>BUG, BACKREST EXTENSION MEDIUM</v>
          </cell>
          <cell r="AS323">
            <v>0</v>
          </cell>
        </row>
        <row r="324">
          <cell r="F324" t="str">
            <v>ORM-103014</v>
          </cell>
          <cell r="I324">
            <v>103014</v>
          </cell>
          <cell r="K324" t="str">
            <v>BUG 4 POINT PELVIC BELT SMALL</v>
          </cell>
          <cell r="AS324">
            <v>390</v>
          </cell>
        </row>
        <row r="325">
          <cell r="F325" t="str">
            <v>ORM-14012</v>
          </cell>
          <cell r="I325">
            <v>14012</v>
          </cell>
          <cell r="K325" t="str">
            <v>STDY SPHERICAL KNOB DIAM. 0.35 HOLE M8</v>
          </cell>
          <cell r="AS325">
            <v>0</v>
          </cell>
        </row>
        <row r="326">
          <cell r="F326" t="str">
            <v>ORM-14049</v>
          </cell>
          <cell r="I326">
            <v>14049</v>
          </cell>
          <cell r="K326" t="str">
            <v>STDY M6 X 10 KNOB</v>
          </cell>
          <cell r="AS326">
            <v>0</v>
          </cell>
        </row>
        <row r="327">
          <cell r="F327" t="str">
            <v>ORM-14053</v>
          </cell>
          <cell r="I327">
            <v>14053</v>
          </cell>
          <cell r="K327" t="str">
            <v>BUG NEW TRAY ATTACHMENT KNOB M6X15</v>
          </cell>
          <cell r="AS327">
            <v>0</v>
          </cell>
        </row>
        <row r="328">
          <cell r="F328" t="str">
            <v>ORM-14071</v>
          </cell>
          <cell r="I328">
            <v>14071</v>
          </cell>
          <cell r="K328" t="str">
            <v>STDY M8X35 HANDLE</v>
          </cell>
          <cell r="AS328">
            <v>0</v>
          </cell>
        </row>
        <row r="329">
          <cell r="F329" t="str">
            <v>ORM-16006P</v>
          </cell>
          <cell r="I329" t="str">
            <v>16006P</v>
          </cell>
          <cell r="K329" t="str">
            <v>BUG BORED BRAKE LEVER FOR NEW / NEW NOVUS</v>
          </cell>
          <cell r="AS329">
            <v>0</v>
          </cell>
        </row>
        <row r="330">
          <cell r="F330" t="str">
            <v>ORM-16102</v>
          </cell>
          <cell r="I330">
            <v>16102</v>
          </cell>
          <cell r="K330" t="str">
            <v>GRILLO BLACK RUBBER COAT</v>
          </cell>
          <cell r="AS330">
            <v>0</v>
          </cell>
        </row>
        <row r="331">
          <cell r="F331" t="str">
            <v>ORM-20893ZN</v>
          </cell>
          <cell r="I331" t="str">
            <v>20893ZN</v>
          </cell>
          <cell r="K331" t="str">
            <v>27.7 X 17.3 X 4 DISC SPRING WASHER</v>
          </cell>
          <cell r="AS331">
            <v>0</v>
          </cell>
        </row>
        <row r="332">
          <cell r="F332" t="str">
            <v>ORM-20944</v>
          </cell>
          <cell r="I332">
            <v>20944</v>
          </cell>
          <cell r="K332" t="str">
            <v xml:space="preserve">12 X 55 TCEI SCREW </v>
          </cell>
          <cell r="AS332">
            <v>0</v>
          </cell>
        </row>
        <row r="333">
          <cell r="F333" t="str">
            <v>ORM-21196</v>
          </cell>
          <cell r="I333">
            <v>21196</v>
          </cell>
          <cell r="K333" t="str">
            <v>JUDITTA ADJ LEVER D22 LRF200</v>
          </cell>
          <cell r="AS333">
            <v>30</v>
          </cell>
        </row>
        <row r="334">
          <cell r="F334" t="str">
            <v>ORM-21245</v>
          </cell>
          <cell r="I334">
            <v>21245</v>
          </cell>
          <cell r="K334" t="str">
            <v>JUDITTA CABLE SHEATH FOOT REST RECLINE</v>
          </cell>
          <cell r="AS334">
            <v>65</v>
          </cell>
        </row>
        <row r="335">
          <cell r="F335" t="str">
            <v>ORM-21249</v>
          </cell>
          <cell r="I335">
            <v>21249</v>
          </cell>
          <cell r="K335" t="str">
            <v>JUDITTA CABLE SHEATH FOR TILTING</v>
          </cell>
          <cell r="AS335">
            <v>65</v>
          </cell>
        </row>
        <row r="336">
          <cell r="F336" t="str">
            <v>ORM-301149</v>
          </cell>
          <cell r="I336">
            <v>301149</v>
          </cell>
          <cell r="K336" t="str">
            <v>JUDITTA RIGHT / LEFT BRAKE BLOCK SCREWS</v>
          </cell>
          <cell r="AS336">
            <v>10</v>
          </cell>
        </row>
        <row r="337">
          <cell r="F337" t="str">
            <v>ORM-301776</v>
          </cell>
          <cell r="I337">
            <v>301776</v>
          </cell>
          <cell r="K337" t="str">
            <v>DYNAMICO M10 X 20 HANDWHEELS</v>
          </cell>
          <cell r="AS337">
            <v>30</v>
          </cell>
        </row>
        <row r="338">
          <cell r="F338" t="str">
            <v>ORM-301885N</v>
          </cell>
          <cell r="I338" t="str">
            <v>301885N</v>
          </cell>
          <cell r="K338" t="str">
            <v>DYNAMICO PR. FRONT WHEELS BLACK - CLIP4/OBI/NN/DYN</v>
          </cell>
          <cell r="AS338">
            <v>120</v>
          </cell>
        </row>
        <row r="339">
          <cell r="F339" t="str">
            <v>ORM-301942</v>
          </cell>
          <cell r="I339">
            <v>301942</v>
          </cell>
          <cell r="K339" t="str">
            <v>JUDITTA ARM REST VERT GUIDE WEDGE</v>
          </cell>
          <cell r="AS339">
            <v>0</v>
          </cell>
        </row>
        <row r="340">
          <cell r="F340" t="str">
            <v>ORM-302756</v>
          </cell>
          <cell r="I340">
            <v>302756</v>
          </cell>
          <cell r="K340" t="str">
            <v>DONDOLINO PR. SUPPORTS FOR HEELREST / KNEEPADS</v>
          </cell>
          <cell r="AS340">
            <v>125</v>
          </cell>
        </row>
        <row r="341">
          <cell r="F341" t="str">
            <v>ORM-302767</v>
          </cell>
          <cell r="I341">
            <v>302767</v>
          </cell>
          <cell r="K341" t="str">
            <v>DONDOLINO PR. HEELRESTS DON 3 MINI 3 APP 3</v>
          </cell>
          <cell r="AS341">
            <v>0</v>
          </cell>
        </row>
        <row r="342">
          <cell r="F342" t="str">
            <v>ORM-302770</v>
          </cell>
          <cell r="I342">
            <v>302770</v>
          </cell>
          <cell r="K342" t="str">
            <v>DONDOLINO PR. KNEE PAD COVERS FOR DON2/MINI STDY2.</v>
          </cell>
          <cell r="AS342">
            <v>0</v>
          </cell>
        </row>
        <row r="343">
          <cell r="F343" t="str">
            <v>ORM-302771</v>
          </cell>
          <cell r="I343">
            <v>302771</v>
          </cell>
          <cell r="K343" t="str">
            <v>DONDOLINO PR. COVERS FOR KNEEPADS DON3/MINI3/APP3</v>
          </cell>
          <cell r="AS343">
            <v>0</v>
          </cell>
        </row>
        <row r="344">
          <cell r="F344" t="str">
            <v>ORM-302774</v>
          </cell>
          <cell r="I344">
            <v>302774</v>
          </cell>
          <cell r="K344" t="str">
            <v>DONDOLINO PR. KNEEPADS W/ COVERS DON2 / MINI2</v>
          </cell>
          <cell r="AS344">
            <v>0</v>
          </cell>
        </row>
        <row r="345">
          <cell r="F345" t="str">
            <v>ORM-302775</v>
          </cell>
          <cell r="I345">
            <v>302775</v>
          </cell>
          <cell r="K345" t="str">
            <v>DONDOLINO PR  KNEEPADS W/ COVERS DON3/MINI3/APP3</v>
          </cell>
          <cell r="AS345">
            <v>280</v>
          </cell>
        </row>
        <row r="346">
          <cell r="F346" t="str">
            <v>ORM-302787</v>
          </cell>
          <cell r="I346">
            <v>302787</v>
          </cell>
          <cell r="K346" t="str">
            <v>DONDOLINO PELVIC BAND RIVETS PLATES DON 2 / MINI 2</v>
          </cell>
          <cell r="AS346">
            <v>0</v>
          </cell>
        </row>
        <row r="347">
          <cell r="F347" t="str">
            <v>ORM-302788</v>
          </cell>
          <cell r="I347">
            <v>302788</v>
          </cell>
          <cell r="K347" t="str">
            <v>DONDO PELVIC/CHEST BAND RIVETS PLATES DON3</v>
          </cell>
          <cell r="AS347">
            <v>0</v>
          </cell>
        </row>
        <row r="348">
          <cell r="F348" t="str">
            <v>ORM-303524</v>
          </cell>
          <cell r="I348">
            <v>303524</v>
          </cell>
          <cell r="K348" t="str">
            <v>JUDITTA 14" BREATHABLE UPHOLSTERY 36 DARK GREY</v>
          </cell>
          <cell r="AS348">
            <v>840</v>
          </cell>
        </row>
        <row r="349">
          <cell r="F349" t="str">
            <v>ORM-303912</v>
          </cell>
          <cell r="I349">
            <v>303912</v>
          </cell>
          <cell r="K349" t="str">
            <v>GRILLO BUSHING M-L SPRING SCREW</v>
          </cell>
          <cell r="AS349">
            <v>105</v>
          </cell>
        </row>
        <row r="350">
          <cell r="F350" t="str">
            <v>ORM-30689</v>
          </cell>
          <cell r="I350">
            <v>30689</v>
          </cell>
          <cell r="K350" t="str">
            <v>DYNAMICO REAR WHEEL BLACK - DYN OD</v>
          </cell>
          <cell r="AS350">
            <v>0</v>
          </cell>
        </row>
        <row r="351">
          <cell r="F351" t="str">
            <v>ORM-106365</v>
          </cell>
          <cell r="I351">
            <v>106365</v>
          </cell>
          <cell r="K351" t="str">
            <v>825 TROLLI FAMILY B BACK PROTECTION CLOTH</v>
          </cell>
          <cell r="AS351">
            <v>0</v>
          </cell>
        </row>
        <row r="352">
          <cell r="F352" t="str">
            <v>ORM-102396</v>
          </cell>
          <cell r="I352">
            <v>102396</v>
          </cell>
          <cell r="K352" t="str">
            <v>HEADREST MINI MINIST/APP/DONDOLINO</v>
          </cell>
          <cell r="AS352">
            <v>825</v>
          </cell>
        </row>
        <row r="353">
          <cell r="F353" t="str">
            <v>ORM-102392</v>
          </cell>
          <cell r="I353">
            <v>102392</v>
          </cell>
          <cell r="K353" t="str">
            <v>HEADREST SMALL MINIST/APP/DONDOLINO</v>
          </cell>
          <cell r="AS353">
            <v>955</v>
          </cell>
        </row>
        <row r="354">
          <cell r="F354" t="str">
            <v>ORM-102395</v>
          </cell>
          <cell r="I354">
            <v>102395</v>
          </cell>
          <cell r="K354" t="str">
            <v>HEADREST MEDIUM MINIST/APP/DONDOLINO</v>
          </cell>
          <cell r="AS354">
            <v>955</v>
          </cell>
        </row>
        <row r="355">
          <cell r="F355" t="str">
            <v>ORM-106693</v>
          </cell>
          <cell r="I355">
            <v>106693</v>
          </cell>
          <cell r="K355" t="str">
            <v>DONDOLINO CIRCUMFERENCE REDUCTION MINI</v>
          </cell>
          <cell r="AS355">
            <v>270</v>
          </cell>
        </row>
        <row r="356">
          <cell r="F356" t="str">
            <v>ORM-106694</v>
          </cell>
          <cell r="I356">
            <v>106694</v>
          </cell>
          <cell r="K356" t="str">
            <v>DONDOLINO 2-3 CIRCUMFERENCE REDUCTION SMALL MEDIUM</v>
          </cell>
          <cell r="AS356">
            <v>270</v>
          </cell>
        </row>
        <row r="357">
          <cell r="F357" t="str">
            <v>ORM-18072</v>
          </cell>
          <cell r="I357">
            <v>18072</v>
          </cell>
          <cell r="K357" t="str">
            <v>APP POWER CABLE USA</v>
          </cell>
          <cell r="AS357">
            <v>35</v>
          </cell>
        </row>
        <row r="358">
          <cell r="F358" t="str">
            <v>ORM-302816</v>
          </cell>
          <cell r="I358">
            <v>302816</v>
          </cell>
          <cell r="K358" t="str">
            <v>APP PAIR OF REAR WHEELS WITH BRAKES</v>
          </cell>
          <cell r="AS358">
            <v>70</v>
          </cell>
        </row>
        <row r="359">
          <cell r="F359" t="str">
            <v>ORM-302817</v>
          </cell>
          <cell r="I359">
            <v>302817</v>
          </cell>
          <cell r="K359" t="str">
            <v>APP PAIR OF FRONT WHEELS WITHOUT BRAKES</v>
          </cell>
          <cell r="AS359">
            <v>65</v>
          </cell>
        </row>
        <row r="360">
          <cell r="F360" t="str">
            <v>ORM-101655</v>
          </cell>
          <cell r="I360">
            <v>101655</v>
          </cell>
          <cell r="K360" t="str">
            <v>APP MINI STDY SMALL</v>
          </cell>
          <cell r="AS360">
            <v>4645</v>
          </cell>
        </row>
        <row r="361">
          <cell r="F361" t="str">
            <v>ORM-102761</v>
          </cell>
          <cell r="I361">
            <v>102761</v>
          </cell>
          <cell r="K361" t="str">
            <v>BIRILLO 1</v>
          </cell>
          <cell r="AS361">
            <v>1365</v>
          </cell>
        </row>
        <row r="362">
          <cell r="F362" t="str">
            <v>ORM-12006</v>
          </cell>
          <cell r="I362">
            <v>12006</v>
          </cell>
          <cell r="K362" t="str">
            <v>BIRILLO WHEEL 80 X 24</v>
          </cell>
          <cell r="AS362">
            <v>40</v>
          </cell>
        </row>
        <row r="363">
          <cell r="F363" t="str">
            <v>ORM-14058</v>
          </cell>
          <cell r="I363">
            <v>14058</v>
          </cell>
          <cell r="K363" t="str">
            <v>BIRILLO HANDWHEEL M8 X 30</v>
          </cell>
          <cell r="AS363">
            <v>20</v>
          </cell>
        </row>
        <row r="364">
          <cell r="F364" t="str">
            <v>ORM-14211</v>
          </cell>
          <cell r="I364">
            <v>14211</v>
          </cell>
          <cell r="K364" t="str">
            <v>BIRILLO COMPLETE BALL POMMEL M8</v>
          </cell>
          <cell r="AS364">
            <v>15</v>
          </cell>
        </row>
        <row r="365">
          <cell r="F365" t="str">
            <v>ORM-16017</v>
          </cell>
          <cell r="I365">
            <v>16017</v>
          </cell>
          <cell r="K365" t="str">
            <v>BIRILLO BLACK BUMPER SOLD AS EACH</v>
          </cell>
          <cell r="AS365">
            <v>10</v>
          </cell>
        </row>
        <row r="366">
          <cell r="F366" t="str">
            <v>ORM-102762</v>
          </cell>
          <cell r="I366">
            <v>102762</v>
          </cell>
          <cell r="K366" t="str">
            <v>BIRILLO 2</v>
          </cell>
          <cell r="AS366">
            <v>1365</v>
          </cell>
        </row>
        <row r="367">
          <cell r="F367" t="str">
            <v>ORM-30058</v>
          </cell>
          <cell r="I367">
            <v>30058</v>
          </cell>
          <cell r="K367" t="str">
            <v>BIRILLO WHEEL 80 X 24 WITH BRAKE</v>
          </cell>
          <cell r="AS367">
            <v>60</v>
          </cell>
        </row>
        <row r="368">
          <cell r="F368" t="str">
            <v>ORM-103838</v>
          </cell>
          <cell r="I368">
            <v>103838</v>
          </cell>
          <cell r="K368" t="str">
            <v>BIRILLO TRANSPARENT TRAY FOR SIZE 1</v>
          </cell>
          <cell r="AS368">
            <v>510</v>
          </cell>
        </row>
        <row r="369">
          <cell r="F369" t="str">
            <v>ORM-103840</v>
          </cell>
          <cell r="I369">
            <v>103840</v>
          </cell>
          <cell r="K369" t="str">
            <v>BIRILLO TRANSPARENT TRAY FOR SIZE 3</v>
          </cell>
          <cell r="AS369">
            <v>510</v>
          </cell>
        </row>
        <row r="370">
          <cell r="F370" t="str">
            <v>ORM-103841</v>
          </cell>
          <cell r="I370">
            <v>103841</v>
          </cell>
          <cell r="K370" t="str">
            <v>BIRILLO TRANSPARENT TRAY FOR SIZE 4</v>
          </cell>
          <cell r="AS370">
            <v>510</v>
          </cell>
        </row>
        <row r="371">
          <cell r="F371" t="str">
            <v>ORM-102475</v>
          </cell>
          <cell r="I371">
            <v>102475</v>
          </cell>
          <cell r="K371" t="str">
            <v>BIRILLO CONCAVE HEADREST FOR SIZE 1</v>
          </cell>
          <cell r="AS371">
            <v>320</v>
          </cell>
        </row>
        <row r="372">
          <cell r="F372" t="str">
            <v>ORM-102444</v>
          </cell>
          <cell r="I372">
            <v>102444</v>
          </cell>
          <cell r="K372" t="str">
            <v>BIRILLO CONCAVE HEADREST FOR SIZE 2</v>
          </cell>
          <cell r="AS372">
            <v>350</v>
          </cell>
        </row>
        <row r="373">
          <cell r="F373" t="str">
            <v>ORM-102447</v>
          </cell>
          <cell r="I373">
            <v>102447</v>
          </cell>
          <cell r="K373" t="str">
            <v xml:space="preserve">BIRILLO CONCAVE HEADREST FOR SIZE 3  - 4 </v>
          </cell>
          <cell r="AS373">
            <v>355</v>
          </cell>
        </row>
        <row r="374">
          <cell r="F374" t="str">
            <v>ORM-27153-B</v>
          </cell>
          <cell r="I374" t="str">
            <v>27153-B</v>
          </cell>
          <cell r="K374" t="str">
            <v>BIRILLO HANDLE BAR FOR BIRILLO - SIZE 2</v>
          </cell>
          <cell r="AS374">
            <v>0</v>
          </cell>
        </row>
        <row r="375">
          <cell r="F375" t="str">
            <v>ORM-106675E</v>
          </cell>
          <cell r="I375" t="str">
            <v>106675E</v>
          </cell>
          <cell r="K375" t="str">
            <v>DONDOLINO SIZE 2</v>
          </cell>
          <cell r="AS375">
            <v>3325</v>
          </cell>
        </row>
        <row r="376">
          <cell r="F376" t="str">
            <v>ORM-20050</v>
          </cell>
          <cell r="I376">
            <v>20050</v>
          </cell>
          <cell r="K376" t="str">
            <v>DONDOLINO 6 X 20 SCREW EACH</v>
          </cell>
          <cell r="AS376">
            <v>5</v>
          </cell>
        </row>
        <row r="377">
          <cell r="F377" t="str">
            <v>ORM-20069</v>
          </cell>
          <cell r="I377">
            <v>20069</v>
          </cell>
          <cell r="K377" t="str">
            <v>DONDOLINO 6.4 X 12.5 X 1.6 WASHER EACH</v>
          </cell>
          <cell r="AS377">
            <v>5</v>
          </cell>
        </row>
        <row r="378">
          <cell r="F378" t="str">
            <v>ORM-21303</v>
          </cell>
          <cell r="I378">
            <v>21303</v>
          </cell>
          <cell r="K378" t="str">
            <v>DONDOLINO TILTING CABLE</v>
          </cell>
          <cell r="AS378">
            <v>40</v>
          </cell>
        </row>
        <row r="379">
          <cell r="F379" t="str">
            <v>ORM-106676E</v>
          </cell>
          <cell r="I379" t="str">
            <v>106676E</v>
          </cell>
          <cell r="K379" t="str">
            <v>DONDOLINO SIZE 3</v>
          </cell>
          <cell r="AS379">
            <v>3420</v>
          </cell>
        </row>
        <row r="380">
          <cell r="F380" t="str">
            <v>ORM-302188</v>
          </cell>
          <cell r="I380">
            <v>302188</v>
          </cell>
          <cell r="K380" t="str">
            <v>DONDOLINO PAIR OF BUFFERS</v>
          </cell>
          <cell r="AS380">
            <v>40</v>
          </cell>
        </row>
        <row r="381">
          <cell r="F381" t="str">
            <v>ORM-302189</v>
          </cell>
          <cell r="I381">
            <v>302189</v>
          </cell>
          <cell r="K381" t="str">
            <v>DONDOLINO PAIR OF WHEELS</v>
          </cell>
          <cell r="AS381">
            <v>80</v>
          </cell>
        </row>
        <row r="382">
          <cell r="F382" t="str">
            <v>ORM-302753</v>
          </cell>
          <cell r="I382">
            <v>302753</v>
          </cell>
          <cell r="K382" t="str">
            <v>DONDOLINO PAIR OF D40 M8 X 35 KNOBS WASHERS</v>
          </cell>
          <cell r="AS382">
            <v>15</v>
          </cell>
        </row>
        <row r="383">
          <cell r="F383" t="str">
            <v>ORM-302754</v>
          </cell>
          <cell r="I383">
            <v>302754</v>
          </cell>
          <cell r="K383" t="str">
            <v>DONDOLINO PAIR OF D40 HOLE M8 KNOBS WASHERS</v>
          </cell>
          <cell r="AS383">
            <v>15</v>
          </cell>
        </row>
        <row r="384">
          <cell r="F384" t="str">
            <v>ORM-302757</v>
          </cell>
          <cell r="I384">
            <v>302757</v>
          </cell>
          <cell r="K384" t="str">
            <v>DONDOLINO PAIR OF D30 HOLE M6 KNOBS</v>
          </cell>
          <cell r="AS384">
            <v>15</v>
          </cell>
        </row>
        <row r="385">
          <cell r="F385" t="str">
            <v>ORM-302758</v>
          </cell>
          <cell r="I385">
            <v>302758</v>
          </cell>
          <cell r="K385" t="str">
            <v>DONDOLINO PAIR OF HEELRESTS DON 1</v>
          </cell>
          <cell r="AS385">
            <v>105</v>
          </cell>
        </row>
        <row r="386">
          <cell r="F386" t="str">
            <v>ORM-302760</v>
          </cell>
          <cell r="I386">
            <v>302760</v>
          </cell>
          <cell r="K386" t="str">
            <v>DONDOLINO PAIR OF RUBBER TIPS OF FOOTREST FRAME</v>
          </cell>
          <cell r="AS386">
            <v>20</v>
          </cell>
        </row>
        <row r="387">
          <cell r="F387" t="str">
            <v>ORM-302763</v>
          </cell>
          <cell r="I387">
            <v>302763</v>
          </cell>
          <cell r="K387" t="str">
            <v>DONDOLINO PAIR OF HEELRESTS DON 2</v>
          </cell>
          <cell r="AS387">
            <v>110</v>
          </cell>
        </row>
        <row r="388">
          <cell r="F388" t="str">
            <v>ORM-302769</v>
          </cell>
          <cell r="I388">
            <v>302769</v>
          </cell>
          <cell r="K388" t="str">
            <v>DONDOLINO PAIR OF COVERS FOR KNEEPADS DON 1</v>
          </cell>
          <cell r="AS388">
            <v>90</v>
          </cell>
        </row>
        <row r="389">
          <cell r="F389" t="str">
            <v>ORM-302772</v>
          </cell>
          <cell r="I389">
            <v>302772</v>
          </cell>
          <cell r="K389" t="str">
            <v>DONDOLINO PAIR OF KNEEPADS WITH COVERS DON 1</v>
          </cell>
          <cell r="AS389">
            <v>245</v>
          </cell>
        </row>
        <row r="390">
          <cell r="F390" t="str">
            <v>ORM-302776</v>
          </cell>
          <cell r="I390">
            <v>302776</v>
          </cell>
          <cell r="K390" t="str">
            <v>DONDOLINO PAIR OF D40 KNOBS WITH PIN M8 X 17</v>
          </cell>
          <cell r="AS390">
            <v>15</v>
          </cell>
        </row>
        <row r="391">
          <cell r="F391" t="str">
            <v>ORM-302790</v>
          </cell>
          <cell r="I391">
            <v>302790</v>
          </cell>
          <cell r="K391" t="str">
            <v>DONDOLINO RIGHT JOINT WITH BAR FOR TRAY DON MINI</v>
          </cell>
          <cell r="AS391">
            <v>80</v>
          </cell>
        </row>
        <row r="392">
          <cell r="F392" t="str">
            <v>ORM-302791</v>
          </cell>
          <cell r="I392">
            <v>302791</v>
          </cell>
          <cell r="K392" t="str">
            <v>DONDOLINO LEFT JOINT WITH BAR FOR TRAY DON MINI</v>
          </cell>
          <cell r="AS392">
            <v>80</v>
          </cell>
        </row>
        <row r="393">
          <cell r="F393" t="str">
            <v>ORM-302797</v>
          </cell>
          <cell r="I393">
            <v>302797</v>
          </cell>
          <cell r="K393" t="str">
            <v>DONDOLINO BLOCKING LEVER OF TRAY PIN</v>
          </cell>
          <cell r="AS393">
            <v>25</v>
          </cell>
        </row>
        <row r="394">
          <cell r="F394" t="str">
            <v>ORM-302991</v>
          </cell>
          <cell r="I394">
            <v>302991</v>
          </cell>
          <cell r="K394" t="str">
            <v>DONDOLINO PAIR OF PLASTIC SUPPORTS HINGES</v>
          </cell>
          <cell r="AS394">
            <v>185</v>
          </cell>
        </row>
        <row r="395">
          <cell r="F395" t="str">
            <v>ORM-302994</v>
          </cell>
          <cell r="I395">
            <v>302994</v>
          </cell>
          <cell r="K395" t="str">
            <v>DONDOLINO SPRING STOPPER TIE ROD</v>
          </cell>
          <cell r="AS395">
            <v>125</v>
          </cell>
        </row>
        <row r="396">
          <cell r="F396" t="str">
            <v>ORM-302995</v>
          </cell>
          <cell r="I396">
            <v>302995</v>
          </cell>
          <cell r="K396" t="str">
            <v>DONDOLINO TILTING SYSTEM LEVER</v>
          </cell>
          <cell r="AS396">
            <v>50</v>
          </cell>
        </row>
        <row r="397">
          <cell r="F397" t="str">
            <v>ORM-303000</v>
          </cell>
          <cell r="I397">
            <v>303000</v>
          </cell>
          <cell r="K397" t="str">
            <v>DONDOLINO PELVIC BAND RIVETS PLATES DON 1</v>
          </cell>
          <cell r="AS397">
            <v>220</v>
          </cell>
        </row>
        <row r="398">
          <cell r="F398" t="str">
            <v>ORM-102420E</v>
          </cell>
          <cell r="I398" t="str">
            <v>102420E</v>
          </cell>
          <cell r="K398" t="str">
            <v>DYNAMICO SIZE 1</v>
          </cell>
          <cell r="AS398">
            <v>1420</v>
          </cell>
        </row>
        <row r="399">
          <cell r="F399" t="str">
            <v>ORM-171287</v>
          </cell>
          <cell r="I399">
            <v>171287</v>
          </cell>
          <cell r="K399" t="str">
            <v>DYNAMICO HARNESS 1</v>
          </cell>
          <cell r="AS399">
            <v>270</v>
          </cell>
        </row>
        <row r="400">
          <cell r="F400" t="str">
            <v>ORM-171288</v>
          </cell>
          <cell r="I400">
            <v>171288</v>
          </cell>
          <cell r="K400" t="str">
            <v>DYNAMICO HARNESS 2</v>
          </cell>
          <cell r="AS400">
            <v>285</v>
          </cell>
        </row>
        <row r="401">
          <cell r="F401" t="str">
            <v>ORM-171289</v>
          </cell>
          <cell r="I401">
            <v>171289</v>
          </cell>
          <cell r="K401" t="str">
            <v>DYNAMICO HARNESS 3</v>
          </cell>
          <cell r="AS401">
            <v>300</v>
          </cell>
        </row>
        <row r="402">
          <cell r="F402" t="str">
            <v>ORM-171291</v>
          </cell>
          <cell r="I402">
            <v>171291</v>
          </cell>
          <cell r="K402" t="str">
            <v>DYNAMICO HARNESS 5</v>
          </cell>
          <cell r="AS402">
            <v>310</v>
          </cell>
        </row>
        <row r="403">
          <cell r="F403" t="str">
            <v>ORM-30043.A</v>
          </cell>
          <cell r="I403" t="str">
            <v>30043.A</v>
          </cell>
          <cell r="K403" t="str">
            <v>DYNAMICO CHEST SUPPORT DYN 2</v>
          </cell>
          <cell r="AS403">
            <v>0</v>
          </cell>
        </row>
        <row r="404">
          <cell r="F404" t="str">
            <v>ORM-30044.A</v>
          </cell>
          <cell r="I404" t="str">
            <v>30044.A</v>
          </cell>
          <cell r="K404" t="str">
            <v>DYNAMICO CHEST SUPPORT DYN 3</v>
          </cell>
          <cell r="AS404">
            <v>0</v>
          </cell>
        </row>
        <row r="405">
          <cell r="F405" t="str">
            <v>ORM-30045.A</v>
          </cell>
          <cell r="I405" t="str">
            <v>30045.A</v>
          </cell>
          <cell r="K405" t="str">
            <v>DYNAMICO CHEST SUPPORT DYN 4</v>
          </cell>
          <cell r="AS405">
            <v>0</v>
          </cell>
        </row>
        <row r="406">
          <cell r="F406" t="str">
            <v>ORM-30046</v>
          </cell>
          <cell r="I406">
            <v>30046</v>
          </cell>
          <cell r="K406" t="str">
            <v>DYNAMICO PELIVC SUPPORT DYN 1</v>
          </cell>
          <cell r="AS406">
            <v>0</v>
          </cell>
        </row>
        <row r="407">
          <cell r="F407" t="str">
            <v>ORM-30047</v>
          </cell>
          <cell r="I407">
            <v>30047</v>
          </cell>
          <cell r="K407" t="str">
            <v>DYNAMICO PELVIC SUPPORT DYN 2</v>
          </cell>
          <cell r="AS407">
            <v>0</v>
          </cell>
        </row>
        <row r="408">
          <cell r="F408" t="str">
            <v>ORM-30048</v>
          </cell>
          <cell r="I408">
            <v>30048</v>
          </cell>
          <cell r="K408" t="str">
            <v>DYNAMICO PELVIC SUPPORT DYN 3</v>
          </cell>
          <cell r="AS408">
            <v>0</v>
          </cell>
        </row>
        <row r="409">
          <cell r="F409" t="str">
            <v>ORM-30049</v>
          </cell>
          <cell r="I409">
            <v>30049</v>
          </cell>
          <cell r="K409" t="str">
            <v>DYNAMICO PELVIC SUPPORT DYN 4</v>
          </cell>
          <cell r="AS409">
            <v>745</v>
          </cell>
        </row>
        <row r="410">
          <cell r="F410" t="str">
            <v>ORM-301779</v>
          </cell>
          <cell r="I410">
            <v>301779</v>
          </cell>
          <cell r="K410" t="str">
            <v>DYNAMICO PR. WHEELS 80 X 24 SCREWS SPACERS DYN 1-5</v>
          </cell>
          <cell r="AS410">
            <v>0</v>
          </cell>
        </row>
        <row r="411">
          <cell r="F411" t="str">
            <v>ORM-301780</v>
          </cell>
          <cell r="I411">
            <v>301780</v>
          </cell>
          <cell r="K411" t="str">
            <v>DYNAMICO PAIR OF FRONT BUMPERS DYN 1-5</v>
          </cell>
          <cell r="AS411">
            <v>0</v>
          </cell>
        </row>
        <row r="412">
          <cell r="F412" t="str">
            <v>ORM-301781</v>
          </cell>
          <cell r="I412">
            <v>301781</v>
          </cell>
          <cell r="K412" t="str">
            <v>DYNAMICO PAIR OF REAR BUMPERS DYN 1-5</v>
          </cell>
          <cell r="AS412">
            <v>0</v>
          </cell>
        </row>
        <row r="413">
          <cell r="F413" t="str">
            <v>ORM-303339</v>
          </cell>
          <cell r="I413">
            <v>303339</v>
          </cell>
          <cell r="K413" t="str">
            <v>DYNAMICO RIGHT LEFT BRAKE SHOE LOCK LEVERS DYN OUT</v>
          </cell>
          <cell r="AS413">
            <v>0</v>
          </cell>
        </row>
        <row r="414">
          <cell r="F414" t="str">
            <v>ORM-303340</v>
          </cell>
          <cell r="I414">
            <v>303340</v>
          </cell>
          <cell r="K414" t="str">
            <v>DYNAMICO PAIR OF FRONT DYN 2-5</v>
          </cell>
          <cell r="AS414">
            <v>0</v>
          </cell>
        </row>
        <row r="415">
          <cell r="F415" t="str">
            <v>ORM-303341</v>
          </cell>
          <cell r="I415">
            <v>303341</v>
          </cell>
          <cell r="K415" t="str">
            <v>DYNAMICO PAIR OF FRONT WHEEL FORKS DYN 2 3 4 5</v>
          </cell>
          <cell r="AS415">
            <v>0</v>
          </cell>
        </row>
        <row r="416">
          <cell r="F416" t="str">
            <v>ORM-303459</v>
          </cell>
          <cell r="I416">
            <v>303459</v>
          </cell>
          <cell r="K416" t="str">
            <v>DYNAMICO RIGHT LEFT BRAKE DYN OUT</v>
          </cell>
          <cell r="AS416">
            <v>0</v>
          </cell>
        </row>
        <row r="417">
          <cell r="F417" t="str">
            <v>ORM-30377</v>
          </cell>
          <cell r="I417">
            <v>30377</v>
          </cell>
          <cell r="K417" t="str">
            <v>DYNAMICO SET OF CABLES HAND BRAKE LEVERS DYN 4</v>
          </cell>
          <cell r="AS417">
            <v>190</v>
          </cell>
        </row>
        <row r="418">
          <cell r="F418" t="str">
            <v>ORM-30425</v>
          </cell>
          <cell r="I418">
            <v>30425</v>
          </cell>
          <cell r="K418" t="str">
            <v>DYNAMICO SET OF CABLES HAND BRAKE LEVERS DYN 5</v>
          </cell>
          <cell r="AS418">
            <v>195</v>
          </cell>
        </row>
        <row r="419">
          <cell r="F419" t="str">
            <v>ORM-30426</v>
          </cell>
          <cell r="I419">
            <v>30426</v>
          </cell>
          <cell r="K419" t="str">
            <v>DONDOLINO SET OF CABLES HAND BRAKE LEVERS DYN 3</v>
          </cell>
          <cell r="AS419">
            <v>180</v>
          </cell>
        </row>
        <row r="420">
          <cell r="F420" t="str">
            <v>ORM-30427</v>
          </cell>
          <cell r="I420">
            <v>30427</v>
          </cell>
          <cell r="K420" t="str">
            <v>DYNAMICO SET OF CABLES HAND BRAKE LEVERS DYN 2</v>
          </cell>
          <cell r="AS420">
            <v>170</v>
          </cell>
        </row>
        <row r="421">
          <cell r="F421" t="str">
            <v>ORM-30538</v>
          </cell>
          <cell r="I421">
            <v>30538</v>
          </cell>
          <cell r="K421" t="str">
            <v>DYNAMICO CLOSURE SUPPORT BAR BAND SCREWS DYN 2</v>
          </cell>
          <cell r="AS421">
            <v>0</v>
          </cell>
        </row>
        <row r="422">
          <cell r="F422" t="str">
            <v>ORM-30557</v>
          </cell>
          <cell r="I422">
            <v>30557</v>
          </cell>
          <cell r="K422" t="str">
            <v>DYNAMICO PELVIC SUPPORT DYN 5</v>
          </cell>
          <cell r="AS422">
            <v>0</v>
          </cell>
        </row>
        <row r="423">
          <cell r="F423" t="str">
            <v>ORM-102438E</v>
          </cell>
          <cell r="I423" t="str">
            <v>102438E</v>
          </cell>
          <cell r="K423" t="str">
            <v>DYNAMICO SIZE 5</v>
          </cell>
          <cell r="AS423">
            <v>1940</v>
          </cell>
        </row>
        <row r="424">
          <cell r="F424" t="str">
            <v>ORM-103579</v>
          </cell>
          <cell r="I424">
            <v>103579</v>
          </cell>
          <cell r="K424" t="str">
            <v>DYNAMICO ARM SUPPORTS FOR SIZE 2-3</v>
          </cell>
          <cell r="AS424">
            <v>875</v>
          </cell>
        </row>
        <row r="425">
          <cell r="F425" t="str">
            <v>ORM-103580</v>
          </cell>
          <cell r="I425">
            <v>103580</v>
          </cell>
          <cell r="K425" t="str">
            <v>DYNAMICO ARM SUPPORTS FOR SIZE 4-5</v>
          </cell>
          <cell r="AS425">
            <v>855</v>
          </cell>
        </row>
        <row r="426">
          <cell r="F426" t="str">
            <v>ORM-102628</v>
          </cell>
          <cell r="I426">
            <v>102628</v>
          </cell>
          <cell r="K426" t="str">
            <v>DYNAMICO WEIGHT BARS FOR SIZE 3</v>
          </cell>
          <cell r="AS426">
            <v>265</v>
          </cell>
        </row>
        <row r="427">
          <cell r="F427" t="str">
            <v>ORM-102629</v>
          </cell>
          <cell r="I427">
            <v>102629</v>
          </cell>
          <cell r="K427" t="str">
            <v>DYNAMICO WEIGHT BARS FOR SIZE 4</v>
          </cell>
          <cell r="AS427">
            <v>285</v>
          </cell>
        </row>
        <row r="428">
          <cell r="F428" t="str">
            <v>ORM-102634</v>
          </cell>
          <cell r="I428">
            <v>102634</v>
          </cell>
          <cell r="K428" t="str">
            <v>DYNAMICO WEIGHT BARS FOR SIZE 5</v>
          </cell>
          <cell r="AS428">
            <v>275</v>
          </cell>
        </row>
        <row r="429">
          <cell r="F429" t="str">
            <v>ORM-102620</v>
          </cell>
          <cell r="I429">
            <v>102620</v>
          </cell>
          <cell r="K429" t="str">
            <v>DYNAMICO FRONT ADJ BRAKES</v>
          </cell>
          <cell r="AS429">
            <v>220</v>
          </cell>
        </row>
        <row r="430">
          <cell r="F430" t="str">
            <v>ORM-102624</v>
          </cell>
          <cell r="I430">
            <v>102624</v>
          </cell>
          <cell r="K430" t="str">
            <v>DYNAMICO ADJ HANDLE BAR FOR SIZE 2</v>
          </cell>
          <cell r="AS430">
            <v>350</v>
          </cell>
        </row>
        <row r="431">
          <cell r="F431" t="str">
            <v>ORM-102625</v>
          </cell>
          <cell r="I431">
            <v>102625</v>
          </cell>
          <cell r="K431" t="str">
            <v>DYNAMICO ADJ HANDLE BAR FOR SIZE 4-5</v>
          </cell>
          <cell r="AS431">
            <v>300</v>
          </cell>
        </row>
        <row r="432">
          <cell r="F432" t="str">
            <v>ORM-102631N</v>
          </cell>
          <cell r="I432" t="str">
            <v>102631N</v>
          </cell>
          <cell r="K432" t="str">
            <v>DYNAMICO LEG DIVIDER FOR SIZE 2</v>
          </cell>
          <cell r="AS432">
            <v>435</v>
          </cell>
        </row>
        <row r="433">
          <cell r="F433" t="str">
            <v>ORM-102632N</v>
          </cell>
          <cell r="I433" t="str">
            <v>102632N</v>
          </cell>
          <cell r="K433" t="str">
            <v>DYNAMICO LEG DIVIDER FOR SIZE 3</v>
          </cell>
          <cell r="AS433">
            <v>435</v>
          </cell>
        </row>
        <row r="434">
          <cell r="F434" t="str">
            <v>ORM-102637N</v>
          </cell>
          <cell r="I434" t="str">
            <v>102637N</v>
          </cell>
          <cell r="K434" t="str">
            <v>DYNAMICO LEG DIVIDER FOR SIZE 5</v>
          </cell>
          <cell r="AS434">
            <v>435</v>
          </cell>
        </row>
        <row r="435">
          <cell r="F435" t="str">
            <v>ORM-103546</v>
          </cell>
          <cell r="I435">
            <v>103546</v>
          </cell>
          <cell r="K435" t="str">
            <v>DYNAMICO ABDUCTION BLOCK FOR SIZE 3</v>
          </cell>
          <cell r="AS435">
            <v>435</v>
          </cell>
        </row>
        <row r="436">
          <cell r="F436" t="str">
            <v>ORM-103550</v>
          </cell>
          <cell r="I436">
            <v>103550</v>
          </cell>
          <cell r="K436" t="str">
            <v>DYNAMICO ABDUCTION BLOCK FOR SIZE 4</v>
          </cell>
          <cell r="AS436">
            <v>435</v>
          </cell>
        </row>
        <row r="437">
          <cell r="F437" t="str">
            <v>ORM-103551</v>
          </cell>
          <cell r="I437">
            <v>103551</v>
          </cell>
          <cell r="K437" t="str">
            <v>DYNAMICO ABDUCTION BLOCK FOR SIZE 5</v>
          </cell>
          <cell r="AS437">
            <v>435</v>
          </cell>
        </row>
        <row r="438">
          <cell r="F438" t="str">
            <v>ORM-102458E</v>
          </cell>
          <cell r="I438" t="str">
            <v>102458E</v>
          </cell>
          <cell r="K438" t="str">
            <v>DYNAMICO OUTDOOR SIZE 3</v>
          </cell>
          <cell r="AS438">
            <v>2420</v>
          </cell>
        </row>
        <row r="439">
          <cell r="F439" t="str">
            <v>ORM-102460E</v>
          </cell>
          <cell r="I439" t="str">
            <v>102460E</v>
          </cell>
          <cell r="K439" t="str">
            <v>DYNAMICO OUTDOOR SIZE 5</v>
          </cell>
          <cell r="AS439">
            <v>2635</v>
          </cell>
        </row>
        <row r="440">
          <cell r="F440" t="str">
            <v>ORM-171185</v>
          </cell>
          <cell r="I440">
            <v>171185</v>
          </cell>
          <cell r="K440" t="str">
            <v>DYNAMICO LEGREST HINGE UPHOLSTERY</v>
          </cell>
          <cell r="AS440">
            <v>0</v>
          </cell>
        </row>
        <row r="441">
          <cell r="F441" t="str">
            <v>ORM-301162</v>
          </cell>
          <cell r="I441">
            <v>301162</v>
          </cell>
          <cell r="K441" t="str">
            <v>JUDITTA LEFT SPRING STOPPER SCREWS</v>
          </cell>
          <cell r="AS441">
            <v>0</v>
          </cell>
        </row>
        <row r="442">
          <cell r="F442" t="str">
            <v>ORM-301692</v>
          </cell>
          <cell r="I442">
            <v>301692</v>
          </cell>
          <cell r="K442" t="str">
            <v>JUDITTA BACKREST RECLINE MECHANISMALL</v>
          </cell>
          <cell r="AS442">
            <v>0</v>
          </cell>
        </row>
        <row r="443">
          <cell r="F443" t="str">
            <v>ORM-301694</v>
          </cell>
          <cell r="I443">
            <v>301694</v>
          </cell>
          <cell r="K443" t="str">
            <v>JUDITTA GAS SPRING SEAT TILT</v>
          </cell>
          <cell r="AS443">
            <v>150</v>
          </cell>
        </row>
        <row r="444">
          <cell r="F444" t="str">
            <v>ORM-301711</v>
          </cell>
          <cell r="I444">
            <v>301711</v>
          </cell>
          <cell r="K444" t="str">
            <v>JUDITTA RIGHT FOOTREST RECLINING MECHANISMALL</v>
          </cell>
          <cell r="AS444">
            <v>0</v>
          </cell>
        </row>
        <row r="445">
          <cell r="F445" t="str">
            <v>ORM-101137</v>
          </cell>
          <cell r="I445">
            <v>101137</v>
          </cell>
          <cell r="K445" t="str">
            <v>JUDITTA TRAY WITH WRAP-AROUND RECESS ADJ.- MEDIUM</v>
          </cell>
          <cell r="AS445">
            <v>740</v>
          </cell>
        </row>
        <row r="446">
          <cell r="F446" t="str">
            <v>ORM-103067</v>
          </cell>
          <cell r="I446">
            <v>103067</v>
          </cell>
          <cell r="K446" t="str">
            <v>CHAIR-GRILLO PELVIC BELT - VARIABLE ANGLE - MINI</v>
          </cell>
          <cell r="AS446">
            <v>15</v>
          </cell>
        </row>
        <row r="447">
          <cell r="F447" t="str">
            <v>ORM-101610</v>
          </cell>
          <cell r="I447">
            <v>101610</v>
          </cell>
          <cell r="K447" t="str">
            <v>CHAIR-GRILLO ADJUST./ABDUCT. BLOCK - MEDIUM</v>
          </cell>
          <cell r="AS447">
            <v>675</v>
          </cell>
        </row>
        <row r="448">
          <cell r="F448" t="str">
            <v>ORM-101608</v>
          </cell>
          <cell r="I448">
            <v>101608</v>
          </cell>
          <cell r="K448" t="str">
            <v>CHAIR-GRILLO ADJUST./ABDUCT. BLOCK - SMALL</v>
          </cell>
          <cell r="AS448">
            <v>675</v>
          </cell>
        </row>
        <row r="449">
          <cell r="F449" t="str">
            <v>ORM-103077</v>
          </cell>
          <cell r="I449">
            <v>103077</v>
          </cell>
          <cell r="K449" t="str">
            <v>CHAIR-GRILLO SHAPED HEADREST MINI</v>
          </cell>
          <cell r="AS449">
            <v>275</v>
          </cell>
        </row>
        <row r="450">
          <cell r="F450" t="str">
            <v>ORM-107656</v>
          </cell>
          <cell r="I450">
            <v>107656</v>
          </cell>
          <cell r="K450" t="str">
            <v>CHAIR-GRILLO POSTURAL HEADREST MINI</v>
          </cell>
          <cell r="AS450">
            <v>905</v>
          </cell>
        </row>
        <row r="451">
          <cell r="F451" t="str">
            <v>ORM-107657</v>
          </cell>
          <cell r="I451">
            <v>107657</v>
          </cell>
          <cell r="K451" t="str">
            <v>CHAIR-GRILLO POSTURAL HEADREST SMALL/MEDIUM</v>
          </cell>
          <cell r="AS451">
            <v>905</v>
          </cell>
        </row>
        <row r="452">
          <cell r="F452" t="str">
            <v>ORM-103030</v>
          </cell>
          <cell r="I452">
            <v>103030</v>
          </cell>
          <cell r="K452" t="str">
            <v>CHAIR-GRILLO PADDED HEADREST MINI</v>
          </cell>
          <cell r="AS452">
            <v>150</v>
          </cell>
        </row>
        <row r="453">
          <cell r="F453" t="str">
            <v>ORM-103016</v>
          </cell>
          <cell r="I453">
            <v>103016</v>
          </cell>
          <cell r="K453" t="str">
            <v>CHAIR-GRILLO PADDED HEADREST SMALL/MEDIUM</v>
          </cell>
          <cell r="AS453">
            <v>150</v>
          </cell>
        </row>
        <row r="454">
          <cell r="F454" t="str">
            <v>ORM-103073</v>
          </cell>
          <cell r="I454">
            <v>103073</v>
          </cell>
          <cell r="K454" t="str">
            <v>CHAIR-GRILLO WRAP., FLEX. TRUNK SUPP. -MINI/SMALL</v>
          </cell>
          <cell r="AS454">
            <v>815</v>
          </cell>
        </row>
        <row r="455">
          <cell r="F455" t="str">
            <v>ORM-103074</v>
          </cell>
          <cell r="I455">
            <v>103074</v>
          </cell>
          <cell r="K455" t="str">
            <v>CHAIR-GRILLO WRAP., FLEX. TRUNK SUPP. - MEDIUM</v>
          </cell>
          <cell r="AS455">
            <v>815</v>
          </cell>
        </row>
        <row r="456">
          <cell r="F456" t="str">
            <v>ORM-101698</v>
          </cell>
          <cell r="I456">
            <v>101698</v>
          </cell>
          <cell r="K456" t="str">
            <v>CHAIR-GRILLO HEELRESTS</v>
          </cell>
          <cell r="AS456">
            <v>130</v>
          </cell>
        </row>
        <row r="457">
          <cell r="F457" t="str">
            <v>ORM-101928</v>
          </cell>
          <cell r="I457">
            <v>101928</v>
          </cell>
          <cell r="K457" t="str">
            <v>CHAIR-GRILLO ELBOW SIDE SUPPORTS</v>
          </cell>
          <cell r="AS457">
            <v>300</v>
          </cell>
        </row>
        <row r="458">
          <cell r="F458" t="str">
            <v>ORM-101696</v>
          </cell>
          <cell r="I458">
            <v>101696</v>
          </cell>
          <cell r="K458" t="str">
            <v>CHAIR-GRILLO FOOTRESTS AND HEELRESTS MEDIUM</v>
          </cell>
          <cell r="AS458">
            <v>255</v>
          </cell>
        </row>
        <row r="459">
          <cell r="F459" t="str">
            <v>ORM-101694</v>
          </cell>
          <cell r="I459">
            <v>101694</v>
          </cell>
          <cell r="K459" t="str">
            <v>CHAIR-GRILLO FOOTRESTS AND HEELRESTS MINI</v>
          </cell>
          <cell r="AS459">
            <v>255</v>
          </cell>
        </row>
        <row r="460">
          <cell r="F460" t="str">
            <v>ORM-101695</v>
          </cell>
          <cell r="I460">
            <v>101695</v>
          </cell>
          <cell r="K460" t="str">
            <v>CHAIR-GRILLO FOOTRESTS AND HEELRESTS SMALL</v>
          </cell>
          <cell r="AS460">
            <v>255</v>
          </cell>
        </row>
        <row r="461">
          <cell r="F461" t="str">
            <v>ORM-101147</v>
          </cell>
          <cell r="I461">
            <v>101147</v>
          </cell>
          <cell r="K461" t="str">
            <v>CHAIR-GRILLO ADAPTIVE SEATING MINI RED</v>
          </cell>
          <cell r="AS461">
            <v>8335</v>
          </cell>
        </row>
        <row r="462">
          <cell r="F462" t="str">
            <v>ORM-101151</v>
          </cell>
          <cell r="I462">
            <v>101151</v>
          </cell>
          <cell r="K462" t="str">
            <v>CHAIR-GRILLO ADAPTIVE SEATING MEDIUM RED</v>
          </cell>
          <cell r="AS462">
            <v>8335</v>
          </cell>
        </row>
        <row r="463">
          <cell r="F463" t="str">
            <v>ORM-171875</v>
          </cell>
          <cell r="I463">
            <v>171875</v>
          </cell>
          <cell r="K463" t="str">
            <v>CHAIR-GRILLO ADAPTIVE SEATING UPHOL. BLUE MEDIUM</v>
          </cell>
          <cell r="AS463">
            <v>965</v>
          </cell>
        </row>
        <row r="464">
          <cell r="F464" t="str">
            <v>ORM-171869</v>
          </cell>
          <cell r="I464">
            <v>171869</v>
          </cell>
          <cell r="K464" t="str">
            <v>CHAIR-GRILLO ADAPTIVE SEATING UPHOL. BLUE MINI</v>
          </cell>
          <cell r="AS464">
            <v>965</v>
          </cell>
        </row>
        <row r="465">
          <cell r="F465" t="str">
            <v>ORM-171873</v>
          </cell>
          <cell r="I465">
            <v>171873</v>
          </cell>
          <cell r="K465" t="str">
            <v>CHAIR-GRILLO ADAPTIVE SEATING UPHOL. PINK SMALL</v>
          </cell>
          <cell r="AS465">
            <v>965</v>
          </cell>
        </row>
        <row r="466">
          <cell r="F466" t="str">
            <v>ORM-171877</v>
          </cell>
          <cell r="I466">
            <v>171877</v>
          </cell>
          <cell r="K466" t="str">
            <v>CHAIR-GRILLO ADAPTIVE SEATING UPHOL. RED MEDIUM</v>
          </cell>
          <cell r="AS466">
            <v>965</v>
          </cell>
        </row>
        <row r="467">
          <cell r="F467" t="str">
            <v>ORM-171871</v>
          </cell>
          <cell r="I467">
            <v>171871</v>
          </cell>
          <cell r="K467" t="str">
            <v>CHAIR-GRILLO ADAPTIVE SEATING UPHOL. RED MINI</v>
          </cell>
          <cell r="AS467">
            <v>965</v>
          </cell>
        </row>
        <row r="468">
          <cell r="F468" t="str">
            <v>ORM-171874</v>
          </cell>
          <cell r="I468">
            <v>171874</v>
          </cell>
          <cell r="K468" t="str">
            <v>CHAIR-GRILLO ADAPTIVE SEATING UPHOL. RED SMALL</v>
          </cell>
          <cell r="AS468">
            <v>965</v>
          </cell>
        </row>
        <row r="469">
          <cell r="F469" t="str">
            <v>ORM-103072</v>
          </cell>
          <cell r="I469">
            <v>103072</v>
          </cell>
          <cell r="K469" t="str">
            <v xml:space="preserve"> CHAIR-GRILLO PADDED PELVIC SIDE SUPP. ADJ. MEDIUM</v>
          </cell>
          <cell r="AS469">
            <v>580</v>
          </cell>
        </row>
        <row r="470">
          <cell r="F470" t="str">
            <v>ORM-103071</v>
          </cell>
          <cell r="I470">
            <v>103071</v>
          </cell>
          <cell r="K470" t="str">
            <v>CHAIR-GRILLO PADDED PELVIC SIDE SUPP. ADJ. SMALL</v>
          </cell>
          <cell r="AS470">
            <v>580</v>
          </cell>
        </row>
        <row r="471">
          <cell r="F471" t="str">
            <v>ORM-101930</v>
          </cell>
          <cell r="I471">
            <v>101930</v>
          </cell>
          <cell r="K471" t="str">
            <v>CHAIR-GRILLO SET OF 4 WHEELS W/ BRAKES, FTREST MEDIUM</v>
          </cell>
          <cell r="AS471">
            <v>645</v>
          </cell>
        </row>
        <row r="472">
          <cell r="F472" t="str">
            <v>ORM-101929</v>
          </cell>
          <cell r="I472">
            <v>101929</v>
          </cell>
          <cell r="K472" t="str">
            <v>CHAIR-GRILLO SET OF 4 WHEELS W/ BRAKES, FTREST SMALL</v>
          </cell>
          <cell r="AS472">
            <v>645</v>
          </cell>
        </row>
        <row r="473">
          <cell r="F473" t="str">
            <v>ORM-171879</v>
          </cell>
          <cell r="I473">
            <v>171879</v>
          </cell>
          <cell r="K473" t="str">
            <v>CHAIR-GRILLO UPHOLSTERY PINK SIZE SMALL</v>
          </cell>
          <cell r="AS473">
            <v>290</v>
          </cell>
        </row>
        <row r="474">
          <cell r="F474" t="str">
            <v>ORM-160070</v>
          </cell>
          <cell r="I474">
            <v>160070</v>
          </cell>
          <cell r="K474" t="str">
            <v>GRILLO ABDUCTION HOLE CARTER</v>
          </cell>
          <cell r="AS474">
            <v>55</v>
          </cell>
        </row>
        <row r="475">
          <cell r="F475" t="str">
            <v>ORM-16025</v>
          </cell>
          <cell r="I475">
            <v>16025</v>
          </cell>
          <cell r="K475" t="str">
            <v>GRILLO SCREW COVER FOR 12" WHEEL</v>
          </cell>
          <cell r="AS475">
            <v>0</v>
          </cell>
        </row>
        <row r="476">
          <cell r="F476" t="str">
            <v>ORM-160364P</v>
          </cell>
          <cell r="I476" t="str">
            <v>160364P</v>
          </cell>
          <cell r="K476" t="str">
            <v>GRILLO REAR WHEEL SUPPORT</v>
          </cell>
          <cell r="AS476">
            <v>0</v>
          </cell>
        </row>
        <row r="477">
          <cell r="F477" t="str">
            <v>ORM-160497</v>
          </cell>
          <cell r="I477">
            <v>160497</v>
          </cell>
          <cell r="K477" t="str">
            <v>GRILLO BLACK RUBBER COAT D28</v>
          </cell>
          <cell r="AS477">
            <v>5</v>
          </cell>
        </row>
        <row r="478">
          <cell r="F478" t="str">
            <v>ORM-16843</v>
          </cell>
          <cell r="I478">
            <v>16843</v>
          </cell>
          <cell r="K478" t="str">
            <v>GRILLO WHEEL SCREW COVER</v>
          </cell>
          <cell r="AS478">
            <v>5</v>
          </cell>
        </row>
        <row r="479">
          <cell r="F479" t="str">
            <v>ORM-171695</v>
          </cell>
          <cell r="I479">
            <v>171695</v>
          </cell>
          <cell r="K479" t="str">
            <v>GRILLO PAIR OF HARNESS BUCKLES</v>
          </cell>
          <cell r="AS479">
            <v>60</v>
          </cell>
        </row>
        <row r="480">
          <cell r="F480" t="str">
            <v>ORM-20022</v>
          </cell>
          <cell r="I480">
            <v>20022</v>
          </cell>
          <cell r="K480" t="str">
            <v>GRILLO TCEI 8 X 20 SCREW</v>
          </cell>
          <cell r="AS480">
            <v>5</v>
          </cell>
        </row>
        <row r="481">
          <cell r="F481" t="str">
            <v>ORM-20231</v>
          </cell>
          <cell r="I481">
            <v>20231</v>
          </cell>
          <cell r="K481" t="str">
            <v>GRILLO TPSEI 6 X 35 SCREW FOR 2 SCREWS</v>
          </cell>
          <cell r="AS481">
            <v>100</v>
          </cell>
        </row>
        <row r="482">
          <cell r="F482" t="str">
            <v>ORM-20895</v>
          </cell>
          <cell r="I482">
            <v>20895</v>
          </cell>
          <cell r="K482" t="str">
            <v>GRILLO 5 X 14 SCREW FOR ARMREST TROUGH</v>
          </cell>
          <cell r="AS482">
            <v>10</v>
          </cell>
        </row>
        <row r="483">
          <cell r="F483" t="str">
            <v>ORM-20945</v>
          </cell>
          <cell r="I483">
            <v>20945</v>
          </cell>
          <cell r="K483" t="str">
            <v>GRILLO 10MM WRENCH</v>
          </cell>
          <cell r="AS483">
            <v>20</v>
          </cell>
        </row>
        <row r="484">
          <cell r="F484" t="str">
            <v>ORM-301799</v>
          </cell>
          <cell r="I484">
            <v>301799</v>
          </cell>
          <cell r="K484" t="str">
            <v>GRILLO PAIR OF M8 X 35 HANDLES</v>
          </cell>
          <cell r="AS484">
            <v>35</v>
          </cell>
        </row>
        <row r="485">
          <cell r="F485" t="str">
            <v>ORM-301800</v>
          </cell>
          <cell r="I485">
            <v>301800</v>
          </cell>
          <cell r="K485" t="str">
            <v>GRILLO PAIR OF M6 X 25 LEVERS</v>
          </cell>
          <cell r="AS485">
            <v>25</v>
          </cell>
        </row>
        <row r="486">
          <cell r="F486" t="str">
            <v>ORM-301801</v>
          </cell>
          <cell r="I486">
            <v>301801</v>
          </cell>
          <cell r="K486" t="str">
            <v>GRILLO SET OF LEVERS TO LOCK HANDLEBAR VERTICALLY</v>
          </cell>
          <cell r="AS486">
            <v>130</v>
          </cell>
        </row>
        <row r="487">
          <cell r="F487" t="str">
            <v>ORM-301803</v>
          </cell>
          <cell r="I487">
            <v>301803</v>
          </cell>
          <cell r="K487" t="str">
            <v>GRILLO PAIR OF HEIGHT ADJ CABLES SIZE 1/2</v>
          </cell>
          <cell r="AS487">
            <v>45</v>
          </cell>
        </row>
        <row r="488">
          <cell r="F488" t="str">
            <v>ORM-301809</v>
          </cell>
          <cell r="I488">
            <v>301809</v>
          </cell>
          <cell r="K488" t="str">
            <v>GRILLO COMPLETE LEFT LEG JOINT SMALL</v>
          </cell>
          <cell r="AS488">
            <v>705</v>
          </cell>
        </row>
        <row r="489">
          <cell r="F489" t="str">
            <v>ORM-301810</v>
          </cell>
          <cell r="I489">
            <v>301810</v>
          </cell>
          <cell r="K489" t="str">
            <v>GRILLO COMPLETE RIGHT JOINT SMALL</v>
          </cell>
          <cell r="AS489">
            <v>700</v>
          </cell>
        </row>
        <row r="490">
          <cell r="F490" t="str">
            <v>ORM-301813</v>
          </cell>
          <cell r="I490">
            <v>301813</v>
          </cell>
          <cell r="K490" t="str">
            <v>GRILLO WHEEL SUPPORTS</v>
          </cell>
          <cell r="AS490">
            <v>0</v>
          </cell>
        </row>
        <row r="491">
          <cell r="F491" t="str">
            <v>ORM-301822</v>
          </cell>
          <cell r="I491">
            <v>301822</v>
          </cell>
          <cell r="K491" t="str">
            <v>GRILLO PAIR OF HEIGHT ADJ CABLES SIZE 3/4</v>
          </cell>
          <cell r="AS491">
            <v>75</v>
          </cell>
        </row>
        <row r="492">
          <cell r="F492" t="str">
            <v>ORM-301832</v>
          </cell>
          <cell r="I492">
            <v>301832</v>
          </cell>
          <cell r="K492" t="str">
            <v>GRILLO SET OF CLAMPING LEVERS TO ROTATE TRUNK SUPP</v>
          </cell>
          <cell r="AS492">
            <v>85</v>
          </cell>
        </row>
        <row r="493">
          <cell r="F493" t="str">
            <v>ORM-301836</v>
          </cell>
          <cell r="I493">
            <v>301836</v>
          </cell>
          <cell r="K493" t="str">
            <v>GRILLO PAIR OF PROFILE TO SLIDE TRUCK SUPPORT</v>
          </cell>
          <cell r="AS493">
            <v>0</v>
          </cell>
        </row>
        <row r="494">
          <cell r="F494" t="str">
            <v>ORM-301840</v>
          </cell>
          <cell r="I494">
            <v>301840</v>
          </cell>
          <cell r="K494" t="str">
            <v>GRILLO PAIR OF TRUNK SUPPORT JOINTS</v>
          </cell>
          <cell r="AS494">
            <v>0</v>
          </cell>
        </row>
        <row r="495">
          <cell r="F495" t="str">
            <v>ORM-301842</v>
          </cell>
          <cell r="I495">
            <v>301842</v>
          </cell>
          <cell r="K495" t="str">
            <v>GRILLO SET OF LEVERS FOR TRUNK SUPPORT WIDTH</v>
          </cell>
          <cell r="AS495">
            <v>15</v>
          </cell>
        </row>
        <row r="496">
          <cell r="F496" t="str">
            <v>ORM-301844</v>
          </cell>
          <cell r="I496">
            <v>301844</v>
          </cell>
          <cell r="K496" t="str">
            <v>GRILLO PELVIC SUPPORT BRACKET BUCKLE</v>
          </cell>
          <cell r="AS496">
            <v>0</v>
          </cell>
        </row>
        <row r="497">
          <cell r="F497" t="str">
            <v>ORM-301847</v>
          </cell>
          <cell r="I497">
            <v>301847</v>
          </cell>
          <cell r="K497" t="str">
            <v>GRILLO PELVIC SUPPORT HEIGHT ADJUSTMENT</v>
          </cell>
          <cell r="AS497">
            <v>60</v>
          </cell>
        </row>
        <row r="498">
          <cell r="F498" t="str">
            <v>ORM-301852</v>
          </cell>
          <cell r="I498">
            <v>301852</v>
          </cell>
          <cell r="K498" t="str">
            <v>GRILLO SET OF TOOTHED SUPPORT LEVERS</v>
          </cell>
          <cell r="AS498">
            <v>140</v>
          </cell>
        </row>
        <row r="499">
          <cell r="F499" t="str">
            <v>ORM-301859</v>
          </cell>
          <cell r="I499">
            <v>301859</v>
          </cell>
          <cell r="K499" t="str">
            <v>GRILLO PAIR OF ABDUCT STOP</v>
          </cell>
          <cell r="AS499">
            <v>100</v>
          </cell>
        </row>
        <row r="500">
          <cell r="F500" t="str">
            <v>ORM-301863</v>
          </cell>
          <cell r="I500">
            <v>301863</v>
          </cell>
          <cell r="K500" t="str">
            <v>GRILLO VERTICAL BAR CAP MINI</v>
          </cell>
          <cell r="AS500">
            <v>85</v>
          </cell>
        </row>
        <row r="501">
          <cell r="F501" t="str">
            <v>ORM-301864</v>
          </cell>
          <cell r="I501">
            <v>301864</v>
          </cell>
          <cell r="K501" t="str">
            <v>GRILLO MEDIUM/LARGE VERTICAL BAR COVER</v>
          </cell>
          <cell r="AS501">
            <v>95</v>
          </cell>
        </row>
        <row r="502">
          <cell r="F502" t="str">
            <v>ORM-301866</v>
          </cell>
          <cell r="I502">
            <v>301866</v>
          </cell>
          <cell r="K502" t="str">
            <v>GRILLO SET OF HEIGHT ADJUST LEVERS</v>
          </cell>
          <cell r="AS502">
            <v>230</v>
          </cell>
        </row>
        <row r="503">
          <cell r="F503" t="str">
            <v>ORM-302268</v>
          </cell>
          <cell r="I503">
            <v>302268</v>
          </cell>
          <cell r="K503" t="str">
            <v>GRILLO UPPER PELVIC BLOCK FIXING MINI/SMALL/MEDIUM</v>
          </cell>
          <cell r="AS503">
            <v>150</v>
          </cell>
        </row>
        <row r="504">
          <cell r="F504" t="str">
            <v>ORM-302286</v>
          </cell>
          <cell r="I504">
            <v>302286</v>
          </cell>
          <cell r="K504" t="str">
            <v>GRILLO RIGHT UPPER CROSS SUPP. LOCK LEVER SMALL/MEDIUM</v>
          </cell>
          <cell r="AS504">
            <v>230</v>
          </cell>
        </row>
        <row r="505">
          <cell r="F505" t="str">
            <v>ORM-302290</v>
          </cell>
          <cell r="I505">
            <v>302290</v>
          </cell>
          <cell r="K505" t="str">
            <v>GRILLO COMMAND SUPPORT LEVERS KNOBS - LARGE</v>
          </cell>
          <cell r="AS505">
            <v>310</v>
          </cell>
        </row>
        <row r="506">
          <cell r="F506" t="str">
            <v>ORM-302293</v>
          </cell>
          <cell r="I506">
            <v>302293</v>
          </cell>
          <cell r="K506" t="str">
            <v>GRILLO COMPLETE LEFT SIDE - LARGE</v>
          </cell>
          <cell r="AS506">
            <v>733.125</v>
          </cell>
        </row>
        <row r="507">
          <cell r="F507" t="str">
            <v>ORM-302298</v>
          </cell>
          <cell r="I507">
            <v>302298</v>
          </cell>
          <cell r="K507" t="str">
            <v>GRILLO PAIR OF PROFILE TO SLIDE TRUNK SUPPORT</v>
          </cell>
          <cell r="AS507">
            <v>85</v>
          </cell>
        </row>
        <row r="508">
          <cell r="F508" t="str">
            <v>ORM-302407</v>
          </cell>
          <cell r="I508">
            <v>302407</v>
          </cell>
          <cell r="K508" t="str">
            <v>GRILLO PAIR OF HEIGHT ADJUST CABLE SMALL</v>
          </cell>
          <cell r="AS508">
            <v>45</v>
          </cell>
        </row>
        <row r="509">
          <cell r="F509" t="str">
            <v>ORM-302408</v>
          </cell>
          <cell r="I509">
            <v>302408</v>
          </cell>
          <cell r="K509" t="str">
            <v>GRILLO PAIR OF HEIGHT ADJUST CABLES MEDIUM</v>
          </cell>
          <cell r="AS509">
            <v>45</v>
          </cell>
        </row>
        <row r="510">
          <cell r="F510" t="str">
            <v>ORM-302443</v>
          </cell>
          <cell r="I510">
            <v>302443</v>
          </cell>
          <cell r="K510" t="str">
            <v>GRILLO ATTENDANT PUSH HANDLE FIXING PART</v>
          </cell>
          <cell r="AS510">
            <v>255</v>
          </cell>
        </row>
        <row r="511">
          <cell r="F511" t="str">
            <v>ORM-302479</v>
          </cell>
          <cell r="I511">
            <v>302479</v>
          </cell>
          <cell r="K511" t="str">
            <v>GRILLO PAIR OF EXTENSION REAR WHEEL SUPPORT</v>
          </cell>
          <cell r="AS511">
            <v>0</v>
          </cell>
        </row>
        <row r="512">
          <cell r="F512" t="str">
            <v>ORM-302701</v>
          </cell>
          <cell r="I512">
            <v>302701</v>
          </cell>
          <cell r="K512" t="str">
            <v>GRILLO PAIR OF HEIGHT ADJUST CABLES MINI</v>
          </cell>
          <cell r="AS512">
            <v>60</v>
          </cell>
        </row>
        <row r="513">
          <cell r="F513" t="str">
            <v>ORM-302823</v>
          </cell>
          <cell r="I513">
            <v>302823</v>
          </cell>
          <cell r="K513" t="str">
            <v>GRILLO OPERATING LEVER SUPPORT MINI/SMALL/MEDIUM</v>
          </cell>
          <cell r="AS513">
            <v>245</v>
          </cell>
        </row>
        <row r="514">
          <cell r="F514" t="str">
            <v>ORM-302843</v>
          </cell>
          <cell r="I514">
            <v>302843</v>
          </cell>
          <cell r="K514" t="str">
            <v>GRILLO TRAY MINI/SMALL</v>
          </cell>
          <cell r="AS514">
            <v>1350</v>
          </cell>
        </row>
        <row r="515">
          <cell r="F515" t="str">
            <v>ORM-303104</v>
          </cell>
          <cell r="I515">
            <v>303104</v>
          </cell>
          <cell r="K515" t="str">
            <v>GRILLO KNOB KIT SCREWS</v>
          </cell>
          <cell r="AS515">
            <v>85</v>
          </cell>
        </row>
        <row r="516">
          <cell r="F516" t="str">
            <v>ORM-303108</v>
          </cell>
          <cell r="I516">
            <v>303108</v>
          </cell>
          <cell r="K516" t="str">
            <v>GRILLO PAIR OF M6 X 25 LEVERS NUTS</v>
          </cell>
          <cell r="AS516">
            <v>40</v>
          </cell>
        </row>
        <row r="517">
          <cell r="F517" t="str">
            <v>ORM-303172</v>
          </cell>
          <cell r="I517">
            <v>303172</v>
          </cell>
          <cell r="K517" t="str">
            <v>GRILLO COMPLETE LEFT JOINT - MEDIUM</v>
          </cell>
          <cell r="AS517">
            <v>830</v>
          </cell>
        </row>
        <row r="518">
          <cell r="F518" t="str">
            <v>ORM-303173</v>
          </cell>
          <cell r="I518">
            <v>303173</v>
          </cell>
          <cell r="K518" t="str">
            <v>GRILLO COMPLETE RIGHT JOINT - MEDIUM</v>
          </cell>
          <cell r="AS518">
            <v>830</v>
          </cell>
        </row>
        <row r="519">
          <cell r="F519" t="str">
            <v>ORM-303195</v>
          </cell>
          <cell r="I519">
            <v>303195</v>
          </cell>
          <cell r="K519" t="str">
            <v>GRILLO FIXING BLOCK TRAY AND SCREWS</v>
          </cell>
          <cell r="AS519">
            <v>105</v>
          </cell>
        </row>
        <row r="520">
          <cell r="F520" t="str">
            <v>ORM-303199</v>
          </cell>
          <cell r="I520">
            <v>303199</v>
          </cell>
          <cell r="K520" t="str">
            <v>GRILLO PELVIC RINGS MINI</v>
          </cell>
          <cell r="AS520">
            <v>155</v>
          </cell>
        </row>
        <row r="521">
          <cell r="F521" t="str">
            <v>ORM-303208</v>
          </cell>
          <cell r="I521">
            <v>303208</v>
          </cell>
          <cell r="K521" t="str">
            <v>GRILLO PAIR OF WHEEL SUPPORTS</v>
          </cell>
          <cell r="AS521">
            <v>120</v>
          </cell>
        </row>
        <row r="522">
          <cell r="F522" t="str">
            <v>ORM-303212</v>
          </cell>
          <cell r="I522">
            <v>303212</v>
          </cell>
          <cell r="K522" t="str">
            <v>GRILLO PAIR OF EXTENSIONS REAR WHEEL SUPPORT</v>
          </cell>
          <cell r="AS522">
            <v>105</v>
          </cell>
        </row>
        <row r="523">
          <cell r="F523" t="str">
            <v>ORM-303226</v>
          </cell>
          <cell r="I523">
            <v>303226</v>
          </cell>
          <cell r="K523" t="str">
            <v>GRILLO PELVIC SUPPORT AND SCREWS</v>
          </cell>
          <cell r="AS523">
            <v>60</v>
          </cell>
        </row>
        <row r="524">
          <cell r="F524" t="str">
            <v>ORM-303232</v>
          </cell>
          <cell r="I524">
            <v>303232</v>
          </cell>
          <cell r="K524" t="str">
            <v>GRILLO VERTICAL BAR AND CAP MEDIUM-LG</v>
          </cell>
          <cell r="AS524">
            <v>85</v>
          </cell>
        </row>
        <row r="525">
          <cell r="F525" t="str">
            <v>ORM-303233</v>
          </cell>
          <cell r="I525">
            <v>303233</v>
          </cell>
          <cell r="K525" t="str">
            <v>GRILLO FIXING LOCK 890 AND SCREWS - SMALL</v>
          </cell>
          <cell r="AS525">
            <v>150</v>
          </cell>
        </row>
        <row r="526">
          <cell r="F526" t="str">
            <v>ORM-303285</v>
          </cell>
          <cell r="I526">
            <v>303285</v>
          </cell>
          <cell r="K526" t="str">
            <v>GRILLO PAIR FORKS FOR MINI</v>
          </cell>
          <cell r="AS526">
            <v>220</v>
          </cell>
        </row>
        <row r="527">
          <cell r="F527" t="str">
            <v>ORM-303289</v>
          </cell>
          <cell r="I527">
            <v>303289</v>
          </cell>
          <cell r="K527" t="str">
            <v>GRILLO JOINT FOR HEADREST BAR AND SCREWS</v>
          </cell>
          <cell r="AS527">
            <v>145</v>
          </cell>
        </row>
        <row r="528">
          <cell r="F528" t="str">
            <v>ORM-303508</v>
          </cell>
          <cell r="I528">
            <v>303508</v>
          </cell>
          <cell r="K528" t="str">
            <v>GRILLO PAIR BLACK CAPS FOR DIRECT LOCKS</v>
          </cell>
          <cell r="AS528">
            <v>5</v>
          </cell>
        </row>
        <row r="529">
          <cell r="F529" t="str">
            <v>ORM-303573</v>
          </cell>
          <cell r="I529">
            <v>303573</v>
          </cell>
          <cell r="K529" t="str">
            <v>GRILLO PAIR OF BUMPERS FORKS - MEDIUM-LG</v>
          </cell>
          <cell r="AS529">
            <v>0</v>
          </cell>
        </row>
        <row r="530">
          <cell r="F530" t="str">
            <v>ORM-303576</v>
          </cell>
          <cell r="I530">
            <v>303576</v>
          </cell>
          <cell r="K530" t="str">
            <v>GRILLO FIX BUSH SCREWS 890 - SMALL-MEDIUM-LG</v>
          </cell>
          <cell r="AS530">
            <v>80</v>
          </cell>
        </row>
        <row r="531">
          <cell r="F531" t="str">
            <v>ORM-302284</v>
          </cell>
          <cell r="I531">
            <v>302284</v>
          </cell>
          <cell r="K531" t="str">
            <v>GRILLO HORIZONTAL BARS - MEDIUM-LG</v>
          </cell>
          <cell r="AS531">
            <v>315</v>
          </cell>
        </row>
        <row r="532">
          <cell r="F532" t="str">
            <v>ORM-302842</v>
          </cell>
          <cell r="I532">
            <v>302842</v>
          </cell>
          <cell r="K532" t="str">
            <v>GRILLO HORIZONTAL BARS - MINI</v>
          </cell>
          <cell r="AS532">
            <v>180</v>
          </cell>
        </row>
        <row r="533">
          <cell r="F533" t="str">
            <v>ORM-302404</v>
          </cell>
          <cell r="I533">
            <v>302404</v>
          </cell>
          <cell r="K533" t="str">
            <v>GRILLO HORIZONTAL BARS - SMALL</v>
          </cell>
          <cell r="AS533">
            <v>285</v>
          </cell>
        </row>
        <row r="534">
          <cell r="F534" t="str">
            <v>ORM-102967</v>
          </cell>
          <cell r="I534">
            <v>102967</v>
          </cell>
          <cell r="K534" t="str">
            <v>GRILLO PEDAL PARKING BRAKES - MINI</v>
          </cell>
          <cell r="AS534">
            <v>1365</v>
          </cell>
        </row>
        <row r="535">
          <cell r="F535" t="str">
            <v>ORM-102994</v>
          </cell>
          <cell r="I535">
            <v>102994</v>
          </cell>
          <cell r="K535" t="str">
            <v>JUDITTA ANTI-TIPPING DEVICE B30</v>
          </cell>
          <cell r="AS535">
            <v>225</v>
          </cell>
        </row>
        <row r="536">
          <cell r="F536" t="str">
            <v>ORM-160123</v>
          </cell>
          <cell r="I536">
            <v>160123</v>
          </cell>
          <cell r="K536" t="str">
            <v>JUDITTA 80 X 25 TUBE CAP</v>
          </cell>
          <cell r="AS536">
            <v>5</v>
          </cell>
        </row>
        <row r="537">
          <cell r="F537" t="str">
            <v>ORM-160215</v>
          </cell>
          <cell r="I537">
            <v>160215</v>
          </cell>
          <cell r="K537" t="str">
            <v>JUDITTA RIGHT WASHER LEGREST JUNCTION</v>
          </cell>
          <cell r="AS537">
            <v>15</v>
          </cell>
        </row>
        <row r="538">
          <cell r="F538" t="str">
            <v>ORM-160216</v>
          </cell>
          <cell r="I538">
            <v>160216</v>
          </cell>
          <cell r="K538" t="str">
            <v>JUDITTA LEFT WASHER LEGREST JUNCTION</v>
          </cell>
          <cell r="AS538">
            <v>15</v>
          </cell>
        </row>
        <row r="539">
          <cell r="F539" t="str">
            <v>ORM-20761</v>
          </cell>
          <cell r="I539">
            <v>20761</v>
          </cell>
          <cell r="K539" t="str">
            <v>JUDITTA GAS SPRING SAFETY PIN</v>
          </cell>
          <cell r="AS539">
            <v>10</v>
          </cell>
        </row>
        <row r="540">
          <cell r="F540" t="str">
            <v>ORM-285065</v>
          </cell>
          <cell r="I540">
            <v>285065</v>
          </cell>
          <cell r="K540" t="str">
            <v>JUDITTA RIGHT PLATE OF HAND BRAKE 16</v>
          </cell>
          <cell r="AS540">
            <v>0</v>
          </cell>
        </row>
        <row r="541">
          <cell r="F541" t="str">
            <v>ORM-285066</v>
          </cell>
          <cell r="I541">
            <v>285066</v>
          </cell>
          <cell r="K541" t="str">
            <v>JUDITTA LEFT PLATE OF HAND BRAKE 16</v>
          </cell>
          <cell r="AS541">
            <v>0</v>
          </cell>
        </row>
        <row r="542">
          <cell r="F542" t="str">
            <v>ORM-301690</v>
          </cell>
          <cell r="I542">
            <v>301690</v>
          </cell>
          <cell r="K542" t="str">
            <v>JUDITTA CABLE FOR RECLINE BACKREST</v>
          </cell>
          <cell r="AS542">
            <v>40</v>
          </cell>
        </row>
        <row r="543">
          <cell r="F543" t="str">
            <v>ORM-301693</v>
          </cell>
          <cell r="I543">
            <v>301693</v>
          </cell>
          <cell r="K543" t="str">
            <v xml:space="preserve">JUDITTA CABLE FOR TILTING </v>
          </cell>
          <cell r="AS543">
            <v>40</v>
          </cell>
        </row>
        <row r="544">
          <cell r="F544" t="str">
            <v>ORM-301710</v>
          </cell>
          <cell r="I544">
            <v>301710</v>
          </cell>
          <cell r="K544" t="str">
            <v>JUDITTA FOOTREST RECLINING CABLE</v>
          </cell>
          <cell r="AS544">
            <v>40</v>
          </cell>
        </row>
        <row r="545">
          <cell r="F545" t="str">
            <v>ORM-301712</v>
          </cell>
          <cell r="I545">
            <v>301712</v>
          </cell>
          <cell r="K545" t="str">
            <v>JUDITTA LEFT FOOTREST RECLINING MECHANISMALL</v>
          </cell>
          <cell r="AS545">
            <v>0</v>
          </cell>
        </row>
        <row r="546">
          <cell r="F546" t="str">
            <v>ORM-302457</v>
          </cell>
          <cell r="I546">
            <v>302457</v>
          </cell>
          <cell r="K546" t="str">
            <v>JUDITTA RIGHT LEGREST 40 - 16IN</v>
          </cell>
          <cell r="AS546">
            <v>950</v>
          </cell>
        </row>
        <row r="547">
          <cell r="F547" t="str">
            <v>ORM-302482</v>
          </cell>
          <cell r="I547">
            <v>302482</v>
          </cell>
          <cell r="K547" t="str">
            <v>JUDITTA GAS SPRING ADJUSTING PIN</v>
          </cell>
          <cell r="AS547">
            <v>95</v>
          </cell>
        </row>
        <row r="548">
          <cell r="F548" t="str">
            <v>ORM-302521</v>
          </cell>
          <cell r="I548">
            <v>302521</v>
          </cell>
          <cell r="K548" t="str">
            <v>JUDITTA LEFT LEGREST 40 - 16IN</v>
          </cell>
          <cell r="AS548">
            <v>950</v>
          </cell>
        </row>
        <row r="549">
          <cell r="F549" t="str">
            <v>ORM-302530N</v>
          </cell>
          <cell r="I549" t="str">
            <v>302530N</v>
          </cell>
          <cell r="K549" t="str">
            <v>JUDITTA LEFT SIDE ARM SUPPORT BLACK 40 45 50</v>
          </cell>
          <cell r="AS549">
            <v>915</v>
          </cell>
        </row>
        <row r="550">
          <cell r="F550" t="str">
            <v>ORM-302550</v>
          </cell>
          <cell r="I550">
            <v>302550</v>
          </cell>
          <cell r="K550" t="str">
            <v>JUDITTA COMPLETE PUSH HANDLE 40 - 16IN</v>
          </cell>
          <cell r="AS550">
            <v>70</v>
          </cell>
        </row>
        <row r="551">
          <cell r="F551" t="str">
            <v>ORM-302551</v>
          </cell>
          <cell r="I551">
            <v>302551</v>
          </cell>
          <cell r="K551" t="str">
            <v>JUDITTA COMPLETE PUSH HANDLE 45 - 18IN</v>
          </cell>
          <cell r="AS551">
            <v>75</v>
          </cell>
        </row>
        <row r="552">
          <cell r="F552" t="str">
            <v>ORM-302552</v>
          </cell>
          <cell r="I552">
            <v>302552</v>
          </cell>
          <cell r="K552" t="str">
            <v>JUDITTA COMPLETE PUSH HANDLE 50 - 20IN</v>
          </cell>
          <cell r="AS552">
            <v>75</v>
          </cell>
        </row>
        <row r="553">
          <cell r="F553" t="str">
            <v>ORM-302553</v>
          </cell>
          <cell r="I553">
            <v>302553</v>
          </cell>
          <cell r="K553" t="str">
            <v>JUDITTA PAIR OF PUSH HANDLE JOINTS W/ RIVET 40 45</v>
          </cell>
          <cell r="AS553">
            <v>55</v>
          </cell>
        </row>
        <row r="554">
          <cell r="F554" t="str">
            <v>ORM-302558</v>
          </cell>
          <cell r="I554">
            <v>302558</v>
          </cell>
          <cell r="K554" t="str">
            <v>JUDITTA COMPLETE LEFT ARM SUPPORT FRAME 40 45 50</v>
          </cell>
          <cell r="AS554">
            <v>160</v>
          </cell>
        </row>
        <row r="555">
          <cell r="F555" t="str">
            <v>ORM-302559</v>
          </cell>
          <cell r="I555">
            <v>302559</v>
          </cell>
          <cell r="K555" t="str">
            <v>JUDITTA COMPLETE RIGHT ARM SUPPORT FRAME 40 45 50</v>
          </cell>
          <cell r="AS555">
            <v>160</v>
          </cell>
        </row>
        <row r="556">
          <cell r="F556" t="str">
            <v>ORM-302562</v>
          </cell>
          <cell r="I556">
            <v>302562</v>
          </cell>
          <cell r="K556" t="str">
            <v>JUDITTA ARM LOCKING LEVER KIT</v>
          </cell>
          <cell r="AS556">
            <v>75</v>
          </cell>
        </row>
        <row r="557">
          <cell r="F557" t="str">
            <v>ORM-302570</v>
          </cell>
          <cell r="I557">
            <v>302570</v>
          </cell>
          <cell r="K557" t="str">
            <v>JUDITTA GAS SPRING SLIDING FORK</v>
          </cell>
          <cell r="AS557">
            <v>125</v>
          </cell>
        </row>
        <row r="558">
          <cell r="F558" t="str">
            <v>ORM-302573</v>
          </cell>
          <cell r="I558">
            <v>302573</v>
          </cell>
          <cell r="K558" t="str">
            <v>JUDITTA KNOB AND LEVER FOR LEGREST GAS SPRING</v>
          </cell>
          <cell r="AS558">
            <v>35</v>
          </cell>
        </row>
        <row r="559">
          <cell r="F559" t="str">
            <v>ORM-302576</v>
          </cell>
          <cell r="I559">
            <v>302576</v>
          </cell>
          <cell r="K559" t="str">
            <v>JUDITTA CALFPAD AND FRAME 45 - 18IN</v>
          </cell>
          <cell r="AS559">
            <v>310</v>
          </cell>
        </row>
        <row r="560">
          <cell r="F560" t="str">
            <v>ORM-302577</v>
          </cell>
          <cell r="I560">
            <v>302577</v>
          </cell>
          <cell r="K560" t="str">
            <v>JUDITTA CALFPAD AND FRAME 50 - 20IN</v>
          </cell>
          <cell r="AS560">
            <v>290</v>
          </cell>
        </row>
        <row r="561">
          <cell r="F561" t="str">
            <v>ORM-302579</v>
          </cell>
          <cell r="I561">
            <v>302579</v>
          </cell>
          <cell r="K561" t="str">
            <v>JUDITTA CALFPAD W/ SCREWS 40 - 16IN</v>
          </cell>
          <cell r="AS561">
            <v>185</v>
          </cell>
        </row>
        <row r="562">
          <cell r="F562" t="str">
            <v>ORM-302580</v>
          </cell>
          <cell r="I562">
            <v>302580</v>
          </cell>
          <cell r="K562" t="str">
            <v>JUDITTA CALFPAD W/ SCREWS 45 - 18IN</v>
          </cell>
          <cell r="AS562">
            <v>185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rad Peterson" id="{05EBFB52-11A9-479F-B0AE-7BD9439B3102}" userId="S::bpeterson@amylior.com::ccb7063b-6fc5-4eaa-80c0-553e35ff4fb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08-14T21:31:59.96" personId="{05EBFB52-11A9-479F-B0AE-7BD9439B3102}" id="{19973FA8-FADA-4D10-B011-3C9E4A88A628}">
    <text>Spoke with Rob and added this line.  The 834 comes standard with removable hardware AND the abduction block but US providers can bill for both separately</text>
  </threadedComment>
  <threadedComment ref="E27" dT="2025-08-14T21:31:59.96" personId="{05EBFB52-11A9-479F-B0AE-7BD9439B3102}" id="{88D92FE2-E219-4099-973F-44A7872A83D7}">
    <text>Spoke with Rob and added this line.  The 834 comes standard with removable hardware AND the abduction block but US providers can bill for both separately</text>
  </threadedComment>
  <threadedComment ref="E44" dT="2025-08-14T21:31:59.96" personId="{05EBFB52-11A9-479F-B0AE-7BD9439B3102}" id="{E0DA81BA-F9FC-4294-B038-8D0821F076D8}">
    <text>Spoke with Rob and added this line.  The 834 comes standard with removable hardware AND the abduction block but US providers can bill for both separately</text>
  </threadedComment>
  <threadedComment ref="E61" dT="2025-08-14T21:31:59.96" personId="{05EBFB52-11A9-479F-B0AE-7BD9439B3102}" id="{2D5ED71F-C452-4DF0-B77B-1815AB4D6AFE}">
    <text>Spoke with Rob and added this line.  The 834 comes standard with removable hardware AND the abduction block but US providers can bill for both separately</text>
  </threadedComment>
  <threadedComment ref="E79" dT="2025-08-14T21:31:59.96" personId="{05EBFB52-11A9-479F-B0AE-7BD9439B3102}" id="{7830FD7A-3401-4637-9BC2-AD878DE1AE4D}">
    <text>Spoke with Rob and added this line.  The 834 comes standard with removable hardware AND the abduction block but US providers can bill for both separately</text>
  </threadedComment>
  <threadedComment ref="E95" dT="2025-08-14T21:31:59.96" personId="{05EBFB52-11A9-479F-B0AE-7BD9439B3102}" id="{7D1009DA-3467-4D0B-AAB5-81DF3C714D35}">
    <text>Spoke with Rob and added this line.  The 834 comes standard with removable hardware AND the abduction block but US providers can bill for both separately</text>
  </threadedComment>
  <threadedComment ref="E111" dT="2025-08-14T21:31:59.96" personId="{05EBFB52-11A9-479F-B0AE-7BD9439B3102}" id="{2C6B3E2D-7921-4A9C-B8C6-7DC04333AECE}">
    <text>Spoke with Rob and added this line.  The 834 comes standard with removable hardware AND the abduction block but US providers can bill for both separately</text>
  </threadedComment>
  <threadedComment ref="E126" dT="2025-08-04T21:08:10.03" personId="{05EBFB52-11A9-479F-B0AE-7BD9439B3102}" id="{3F2ABB2D-076C-492E-9F6C-588390A08F82}">
    <text>Add -HW code like BUG</text>
  </threadedComment>
  <threadedComment ref="E127" dT="2025-08-14T21:31:59.96" personId="{05EBFB52-11A9-479F-B0AE-7BD9439B3102}" id="{EE0B0A7E-CC94-480A-9B89-C35C42879D7C}">
    <text>Spoke with Rob and added this line.  The 834 comes standard with removable hardware AND the abduction block but US providers can bill for both separately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6" dT="2025-08-14T21:31:59.96" personId="{05EBFB52-11A9-479F-B0AE-7BD9439B3102}" id="{F2FD5707-B0FE-4250-9924-CABA40957049}">
    <text>Spoke with Rob and added this line.  The 834 comes standard with removable hardware AND the abduction block but US providers can bill for both separately</text>
  </threadedComment>
  <threadedComment ref="E28" dT="2025-08-14T21:31:59.96" personId="{05EBFB52-11A9-479F-B0AE-7BD9439B3102}" id="{DF5B83DF-4061-4FEA-AB2C-A620E6966847}">
    <text>Spoke with Rob and added this line.  The 834 comes standard with removable hardware AND the abduction block but US providers can bill for both separately</text>
  </threadedComment>
  <threadedComment ref="E76" dT="2025-08-14T21:31:59.96" personId="{05EBFB52-11A9-479F-B0AE-7BD9439B3102}" id="{0BD22749-3CE4-4767-8AA2-455B70E9B2C8}">
    <text>Spoke with Rob and added this line.  The 834 comes standard with removable hardware AND the abduction block but US providers can bill for both separately</text>
  </threadedComment>
  <threadedComment ref="E78" dT="2025-08-14T21:31:59.96" personId="{05EBFB52-11A9-479F-B0AE-7BD9439B3102}" id="{A0FA426A-97A0-413F-A0EE-1D24A3853567}">
    <text>Spoke with Rob and added this line.  The 834 comes standard with removable hardware AND the abduction block but US providers can bill for both separately</text>
  </threadedComment>
  <threadedComment ref="E128" dT="2025-08-14T21:31:59.96" personId="{05EBFB52-11A9-479F-B0AE-7BD9439B3102}" id="{24B445D5-8906-47CC-86FB-38AF7167F1CB}">
    <text>Spoke with Rob and added this line.  The 834 comes standard with removable hardware AND the abduction block but US providers can bill for both separately</text>
  </threadedComment>
  <threadedComment ref="E130" dT="2025-08-14T21:31:59.96" personId="{05EBFB52-11A9-479F-B0AE-7BD9439B3102}" id="{DD6F8F8A-E6C6-46A6-8308-F2869AB1A2D5}">
    <text>Spoke with Rob and added this line.  The 834 comes standard with removable hardware AND the abduction block but US providers can bill for both separately</text>
  </threadedComment>
  <threadedComment ref="E167" dT="2025-08-14T21:31:59.96" personId="{05EBFB52-11A9-479F-B0AE-7BD9439B3102}" id="{208BB275-D443-4EBF-B59F-77F94F6844EB}">
    <text>Spoke with Rob and added this line.  The 834 comes standard with removable hardware AND the abduction block but US providers can bill for both separately</text>
  </threadedComment>
  <threadedComment ref="E169" dT="2025-08-14T21:31:59.96" personId="{05EBFB52-11A9-479F-B0AE-7BD9439B3102}" id="{E25C58F9-0C01-4E26-9EB0-4804737525D9}">
    <text>Spoke with Rob and added this line.  The 834 comes standard with removable hardware AND the abduction block but US providers can bill for both separately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14" dT="2025-08-14T16:30:39.34" personId="{05EBFB52-11A9-479F-B0AE-7BD9439B3102}" id="{41B50BAE-A329-40B0-9534-A7BC1BB2EE7B}">
    <text>This part is for a pair per their parts book but it is reimbursed under this code as EACH</text>
  </threadedComment>
  <threadedComment ref="F15" dT="2025-08-14T16:31:30.90" personId="{05EBFB52-11A9-479F-B0AE-7BD9439B3102}" id="{71D992F9-E7FF-400B-86FE-9C2A289A350F}">
    <text>This part is for a pair per their parts book but it is reimbursed under this code as EACH</text>
  </threadedComment>
  <threadedComment ref="F19" dT="2025-08-14T16:58:59.38" personId="{05EBFB52-11A9-479F-B0AE-7BD9439B3102}" id="{B45489D2-874F-46AE-927E-874112772DEF}">
    <text>This part is for a pair per their parts book but it is reimbursed under this code as EACH</text>
  </threadedComment>
  <threadedComment ref="F20" dT="2025-08-14T17:00:43.65" personId="{05EBFB52-11A9-479F-B0AE-7BD9439B3102}" id="{DE86D7BD-58A7-4196-8EA1-54EAA7564D47}">
    <text>This part is for a pair per their parts book but it is reimbursed under this code as EACH</text>
  </threadedComment>
  <threadedComment ref="F32" dT="2025-08-14T17:01:35.98" personId="{05EBFB52-11A9-479F-B0AE-7BD9439B3102}" id="{F9DA66D5-27AE-4893-8EE5-24AA22A81B47}">
    <text>This part is for a pair per their parts book but it is reimbursed under this code as EACH</text>
  </threadedComment>
  <threadedComment ref="F33" dT="2025-08-14T16:34:34.01" personId="{05EBFB52-11A9-479F-B0AE-7BD9439B3102}" id="{02493D23-D329-4D06-8B01-7343BB5F370C}">
    <text>This part is for a pair per their parts book but it is reimbursed under this code as EACH</text>
  </threadedComment>
  <threadedComment ref="F34" dT="2025-08-14T17:14:13.40" personId="{05EBFB52-11A9-479F-B0AE-7BD9439B3102}" id="{8154891A-2549-4589-B718-1D1EE679EBC6}">
    <text>This part is for a pair per their parts book but it is reimbursed under this code as EACH</text>
  </threadedComment>
  <threadedComment ref="F44" dT="2025-08-14T17:02:27.72" personId="{05EBFB52-11A9-479F-B0AE-7BD9439B3102}" id="{BB159A01-45E5-4CC8-91BC-6FC4772F1F3D}">
    <text>This part is for a pair per their parts book but it is reimbursed under this code as EACH</text>
  </threadedComment>
  <threadedComment ref="F45" dT="2025-08-14T17:04:17.83" personId="{05EBFB52-11A9-479F-B0AE-7BD9439B3102}" id="{2C47126B-B772-4EA9-8789-6D2417196A40}">
    <text>This part is for a pair per their parts book but it is reimbursed under this code as EACH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B8D1A-ED14-43D0-BED7-7D1123D260CD}">
  <dimension ref="A1:T879"/>
  <sheetViews>
    <sheetView workbookViewId="0">
      <selection sqref="A1:XFD1048576"/>
    </sheetView>
  </sheetViews>
  <sheetFormatPr defaultColWidth="9.15234375" defaultRowHeight="14.6" x14ac:dyDescent="0.4"/>
  <cols>
    <col min="1" max="1" width="42.53515625" style="15" customWidth="1"/>
    <col min="2" max="2" width="9.15234375" style="15"/>
    <col min="3" max="3" width="16.84375" style="16" customWidth="1"/>
    <col min="4" max="4" width="12.3046875" style="16" customWidth="1"/>
    <col min="5" max="5" width="67.3828125" style="17" customWidth="1"/>
    <col min="6" max="6" width="3.84375" style="17" customWidth="1"/>
    <col min="7" max="7" width="14.15234375" style="17" hidden="1" customWidth="1"/>
    <col min="8" max="8" width="23.3828125" style="16" hidden="1" customWidth="1"/>
    <col min="9" max="9" width="47.69140625" style="17" hidden="1" customWidth="1"/>
    <col min="10" max="10" width="39.84375" style="15" hidden="1" customWidth="1"/>
    <col min="11" max="11" width="39.84375" style="15" customWidth="1"/>
    <col min="12" max="13" width="12.3046875" style="29" hidden="1" customWidth="1"/>
    <col min="14" max="15" width="13.3046875" style="29" hidden="1" customWidth="1"/>
    <col min="16" max="16" width="12.3046875" style="15" hidden="1" customWidth="1"/>
    <col min="17" max="17" width="12.3046875" style="15" customWidth="1"/>
    <col min="18" max="18" width="40" style="15" bestFit="1" customWidth="1"/>
    <col min="19" max="19" width="10.15234375" style="15" bestFit="1" customWidth="1"/>
    <col min="20" max="20" width="11.53515625" style="15" bestFit="1" customWidth="1"/>
    <col min="21" max="16384" width="9.15234375" style="15"/>
  </cols>
  <sheetData>
    <row r="1" spans="1:16" s="2" customFormat="1" ht="43.75" x14ac:dyDescent="0.4">
      <c r="A1" s="1" t="s">
        <v>0</v>
      </c>
      <c r="C1" s="3" t="s">
        <v>1</v>
      </c>
      <c r="D1" s="3" t="s">
        <v>2</v>
      </c>
      <c r="E1" s="4" t="s">
        <v>3</v>
      </c>
      <c r="F1" s="4"/>
      <c r="G1" s="4" t="s">
        <v>4</v>
      </c>
      <c r="H1" s="3" t="s">
        <v>5</v>
      </c>
      <c r="I1" s="4" t="s">
        <v>6</v>
      </c>
      <c r="L1" s="5" t="s">
        <v>7</v>
      </c>
      <c r="M1" s="5" t="s">
        <v>8</v>
      </c>
      <c r="N1" s="5" t="s">
        <v>9</v>
      </c>
      <c r="O1" s="5"/>
      <c r="P1" s="2" t="s">
        <v>10</v>
      </c>
    </row>
    <row r="2" spans="1:16" s="2" customFormat="1" x14ac:dyDescent="0.4">
      <c r="C2" s="3"/>
      <c r="D2" s="3"/>
      <c r="E2" s="4"/>
      <c r="F2" s="4"/>
      <c r="G2" s="4"/>
      <c r="H2" s="3"/>
      <c r="I2" s="4"/>
      <c r="L2" s="5"/>
      <c r="M2" s="5"/>
      <c r="N2" s="5"/>
      <c r="O2" s="5"/>
    </row>
    <row r="3" spans="1:16" s="9" customFormat="1" ht="18.45" x14ac:dyDescent="0.5">
      <c r="A3" s="92" t="s">
        <v>11</v>
      </c>
      <c r="B3" s="92"/>
      <c r="C3" s="92"/>
      <c r="D3" s="92"/>
      <c r="E3" s="92"/>
      <c r="F3" s="6"/>
      <c r="G3" s="6"/>
      <c r="H3" s="7"/>
      <c r="I3" s="8"/>
      <c r="L3" s="10"/>
      <c r="M3" s="10"/>
      <c r="N3" s="10"/>
      <c r="O3" s="10"/>
    </row>
    <row r="4" spans="1:16" s="2" customFormat="1" x14ac:dyDescent="0.4">
      <c r="A4" s="2" t="str">
        <f t="shared" ref="A4:A11" si="0">"ORM-"&amp;C4</f>
        <v>ORM-GRA-PT-MN</v>
      </c>
      <c r="C4" s="3" t="s">
        <v>12</v>
      </c>
      <c r="D4" s="11">
        <v>108839</v>
      </c>
      <c r="E4" s="12" t="str">
        <f>IFERROR(VLOOKUP(A4,'[1]Données référence'!A:D,4, FALSE),"")</f>
        <v>GRILLO ANTERIOR FRAME, MINI - PT</v>
      </c>
      <c r="F4" s="12">
        <f>LEN(E4)</f>
        <v>32</v>
      </c>
      <c r="G4" s="12"/>
      <c r="H4" s="11"/>
      <c r="I4" s="11" t="s">
        <v>13</v>
      </c>
      <c r="L4" s="5">
        <v>1174</v>
      </c>
      <c r="M4" s="5"/>
      <c r="N4" s="5"/>
      <c r="O4" s="5"/>
    </row>
    <row r="5" spans="1:16" s="2" customFormat="1" x14ac:dyDescent="0.4">
      <c r="A5" s="2" t="str">
        <f t="shared" si="0"/>
        <v>ORM-925</v>
      </c>
      <c r="C5" s="11">
        <v>925</v>
      </c>
      <c r="D5" s="11"/>
      <c r="E5" s="12" t="str">
        <f>IFERROR(VLOOKUP(A5,'[1]Données référence'!A:D,4, FALSE),"")</f>
        <v>GRILLO THORACIC SUPPORT</v>
      </c>
      <c r="F5" s="12">
        <f t="shared" ref="F5:F17" si="1">LEN(E5)</f>
        <v>23</v>
      </c>
      <c r="G5" s="12"/>
      <c r="H5" s="11"/>
      <c r="I5" s="13"/>
      <c r="J5" s="2" t="s">
        <v>14</v>
      </c>
      <c r="L5" s="5"/>
      <c r="M5" s="5"/>
      <c r="N5" s="5"/>
      <c r="O5" s="5"/>
    </row>
    <row r="6" spans="1:16" s="2" customFormat="1" x14ac:dyDescent="0.4">
      <c r="A6" s="2" t="str">
        <f t="shared" si="0"/>
        <v>ORM-925-HW</v>
      </c>
      <c r="C6" s="2" t="s">
        <v>15</v>
      </c>
      <c r="D6" s="11"/>
      <c r="E6" s="12" t="str">
        <f>IFERROR(VLOOKUP(A6,'[1]Données référence'!A:D,4, FALSE),"")</f>
        <v>GRILLO THORACIC SUPPORT PADDED RINGS</v>
      </c>
      <c r="F6" s="12">
        <f t="shared" si="1"/>
        <v>36</v>
      </c>
      <c r="G6" s="12"/>
      <c r="J6" s="2" t="s">
        <v>14</v>
      </c>
      <c r="L6" s="5"/>
      <c r="M6" s="5"/>
      <c r="N6" s="5"/>
      <c r="O6" s="5"/>
    </row>
    <row r="7" spans="1:16" s="2" customFormat="1" x14ac:dyDescent="0.4">
      <c r="A7" s="2" t="str">
        <f t="shared" si="0"/>
        <v>ORM-924</v>
      </c>
      <c r="C7" s="11">
        <v>924</v>
      </c>
      <c r="D7" s="11"/>
      <c r="E7" s="12" t="str">
        <f>IFERROR(VLOOKUP(A7,'[1]Données référence'!A:D,4, FALSE),"")</f>
        <v>GRILLO PELVIC SUPPORT</v>
      </c>
      <c r="F7" s="12">
        <f t="shared" si="1"/>
        <v>21</v>
      </c>
      <c r="G7" s="12"/>
      <c r="H7" s="11"/>
      <c r="I7" s="13"/>
      <c r="J7" s="2" t="s">
        <v>14</v>
      </c>
      <c r="L7" s="5"/>
      <c r="M7" s="5"/>
      <c r="N7" s="5"/>
      <c r="O7" s="5"/>
    </row>
    <row r="8" spans="1:16" s="2" customFormat="1" x14ac:dyDescent="0.4">
      <c r="A8" s="2" t="str">
        <f t="shared" si="0"/>
        <v>ORM-924-HW</v>
      </c>
      <c r="C8" s="2" t="s">
        <v>16</v>
      </c>
      <c r="D8" s="11"/>
      <c r="E8" s="12" t="str">
        <f>IFERROR(VLOOKUP(A8,'[1]Données référence'!A:D,4, FALSE),"")</f>
        <v>GRILLO PELVIC SUPPORT PADDED RINGS</v>
      </c>
      <c r="F8" s="12">
        <f t="shared" si="1"/>
        <v>34</v>
      </c>
      <c r="G8" s="12"/>
      <c r="J8" s="2" t="s">
        <v>14</v>
      </c>
      <c r="L8" s="5"/>
      <c r="M8" s="5"/>
      <c r="N8" s="5"/>
      <c r="O8" s="5"/>
    </row>
    <row r="9" spans="1:16" s="2" customFormat="1" x14ac:dyDescent="0.4">
      <c r="A9" s="2" t="str">
        <f t="shared" si="0"/>
        <v>ORM-930</v>
      </c>
      <c r="C9" s="11">
        <v>930</v>
      </c>
      <c r="D9" s="11"/>
      <c r="E9" s="12" t="str">
        <f>IFERROR(VLOOKUP(A9,'[1]Données référence'!A:D,4, FALSE),"")</f>
        <v>GRILLO ERGONOMIC HARNESS</v>
      </c>
      <c r="F9" s="12">
        <f t="shared" si="1"/>
        <v>24</v>
      </c>
      <c r="G9" s="12"/>
      <c r="H9" s="11"/>
      <c r="I9" s="13"/>
      <c r="J9" s="2" t="s">
        <v>14</v>
      </c>
      <c r="L9" s="5"/>
      <c r="M9" s="5"/>
      <c r="N9" s="5"/>
      <c r="O9" s="5"/>
    </row>
    <row r="10" spans="1:16" s="2" customFormat="1" x14ac:dyDescent="0.4">
      <c r="A10" s="2" t="str">
        <f t="shared" si="0"/>
        <v>ORM-926</v>
      </c>
      <c r="C10" s="11">
        <v>926</v>
      </c>
      <c r="D10" s="11"/>
      <c r="E10" s="12" t="str">
        <f>IFERROR(VLOOKUP(A10,'[1]Données référence'!A:D,4, FALSE),"")</f>
        <v>GRILLO ANTERIOR HANDLEBAR</v>
      </c>
      <c r="F10" s="12">
        <f t="shared" si="1"/>
        <v>25</v>
      </c>
      <c r="G10" s="12"/>
      <c r="H10" s="11"/>
      <c r="I10" s="13"/>
      <c r="J10" s="2" t="s">
        <v>14</v>
      </c>
      <c r="L10" s="5"/>
      <c r="M10" s="5"/>
      <c r="N10" s="5"/>
      <c r="O10" s="5"/>
    </row>
    <row r="11" spans="1:16" s="2" customFormat="1" x14ac:dyDescent="0.4">
      <c r="A11" s="2" t="str">
        <f t="shared" si="0"/>
        <v>ORM-835</v>
      </c>
      <c r="C11" s="11">
        <v>835</v>
      </c>
      <c r="D11" s="11"/>
      <c r="E11" s="12" t="str">
        <f>IFERROR(VLOOKUP(A11,'[1]Données référence'!A:D,4, FALSE),"")</f>
        <v>GRILLO HORIZONTAL BAR</v>
      </c>
      <c r="F11" s="12">
        <f t="shared" si="1"/>
        <v>21</v>
      </c>
      <c r="G11" s="12"/>
      <c r="H11" s="11"/>
      <c r="I11" s="13"/>
      <c r="J11" s="2" t="s">
        <v>14</v>
      </c>
      <c r="L11" s="5"/>
      <c r="M11" s="5"/>
      <c r="N11" s="5"/>
      <c r="O11" s="5"/>
    </row>
    <row r="12" spans="1:16" s="2" customFormat="1" x14ac:dyDescent="0.4">
      <c r="B12" s="14" t="s">
        <v>17</v>
      </c>
      <c r="C12" s="11"/>
      <c r="D12" s="11"/>
      <c r="E12" s="12">
        <f>IFERROR(VLOOKUP(A12,'[1]Données référence'!A:D,4, FALSE),"")</f>
        <v>0</v>
      </c>
      <c r="F12" s="12">
        <f t="shared" si="1"/>
        <v>1</v>
      </c>
      <c r="G12" s="12"/>
      <c r="H12" s="11"/>
      <c r="I12" s="13"/>
      <c r="L12" s="5"/>
      <c r="M12" s="5"/>
      <c r="N12" s="5"/>
      <c r="O12" s="5"/>
    </row>
    <row r="13" spans="1:16" s="2" customFormat="1" x14ac:dyDescent="0.4">
      <c r="A13" s="2" t="str">
        <f>"ORM-"&amp;C13</f>
        <v>ORM-809-MN</v>
      </c>
      <c r="C13" s="11" t="s">
        <v>18</v>
      </c>
      <c r="D13" s="11">
        <v>103617</v>
      </c>
      <c r="E13" s="12" t="str">
        <f>IFERROR(VLOOKUP(A13,'[1]Données référence'!A:D,4, FALSE),"")</f>
        <v>GRILLO MINI ARM SUPPORTS</v>
      </c>
      <c r="F13" s="12">
        <f t="shared" si="1"/>
        <v>24</v>
      </c>
      <c r="G13" s="12"/>
      <c r="H13" s="11"/>
      <c r="I13" s="13"/>
      <c r="M13" s="5">
        <v>218</v>
      </c>
      <c r="N13" s="5"/>
      <c r="O13" s="5"/>
    </row>
    <row r="14" spans="1:16" s="2" customFormat="1" x14ac:dyDescent="0.4">
      <c r="A14" s="2" t="str">
        <f>"ORM-"&amp;C14</f>
        <v>ORM-943-MN</v>
      </c>
      <c r="C14" s="11" t="s">
        <v>19</v>
      </c>
      <c r="D14" s="11">
        <v>103629</v>
      </c>
      <c r="E14" s="12" t="str">
        <f>IFERROR(VLOOKUP(A14,'[1]Données référence'!A:D,4, FALSE),"")</f>
        <v>GRILLO MINI ARM STRAPS</v>
      </c>
      <c r="F14" s="12">
        <f t="shared" si="1"/>
        <v>22</v>
      </c>
      <c r="G14" s="12"/>
      <c r="H14" s="11"/>
      <c r="I14" s="13"/>
      <c r="J14" s="2" t="s">
        <v>20</v>
      </c>
      <c r="M14" s="5">
        <v>18</v>
      </c>
      <c r="N14" s="5"/>
      <c r="O14" s="5"/>
    </row>
    <row r="15" spans="1:16" s="2" customFormat="1" x14ac:dyDescent="0.4">
      <c r="A15" s="2" t="str">
        <f>"ORM-"&amp;C15</f>
        <v>ORM-946-MN</v>
      </c>
      <c r="C15" s="11" t="s">
        <v>21</v>
      </c>
      <c r="D15" s="11">
        <v>103648</v>
      </c>
      <c r="E15" s="12" t="str">
        <f>IFERROR(VLOOKUP(A15,'[1]Données référence'!A:D,4, FALSE),"")</f>
        <v>GRILLO MINI ERGONOMIC SADDLE</v>
      </c>
      <c r="F15" s="12">
        <f t="shared" si="1"/>
        <v>28</v>
      </c>
      <c r="G15" s="12"/>
      <c r="H15" s="11"/>
      <c r="I15" s="13"/>
      <c r="M15" s="5">
        <v>113.5</v>
      </c>
      <c r="N15" s="5"/>
      <c r="O15" s="5"/>
    </row>
    <row r="16" spans="1:16" s="2" customFormat="1" x14ac:dyDescent="0.4">
      <c r="A16" s="2" t="str">
        <f>"ORM-"&amp;C16</f>
        <v>ORM-890SC-MN</v>
      </c>
      <c r="C16" s="11" t="s">
        <v>22</v>
      </c>
      <c r="D16" s="11">
        <v>102961</v>
      </c>
      <c r="E16" s="12" t="str">
        <f>IFERROR(VLOOKUP(A16,'[1]Données référence'!A:D,4, FALSE),"")</f>
        <v>GRILLO MINI DISTAL ABDUCTOR</v>
      </c>
      <c r="F16" s="12">
        <f t="shared" si="1"/>
        <v>27</v>
      </c>
      <c r="G16" s="12"/>
      <c r="H16" s="11"/>
      <c r="I16" s="13"/>
      <c r="M16" s="5">
        <v>120</v>
      </c>
      <c r="N16" s="5"/>
      <c r="O16" s="5"/>
    </row>
    <row r="17" spans="1:16" s="2" customFormat="1" x14ac:dyDescent="0.4">
      <c r="A17" s="2" t="str">
        <f>"ORM-"&amp;C17</f>
        <v>ORM-923</v>
      </c>
      <c r="C17" s="11">
        <v>923</v>
      </c>
      <c r="D17" s="11">
        <v>103581</v>
      </c>
      <c r="E17" s="12" t="str">
        <f>IFERROR(VLOOKUP(A17,'[1]Données référence'!A:D,4, FALSE),"")</f>
        <v>GRILLO ADDITIONNAL ASSISTANT PUSH HANDLE</v>
      </c>
      <c r="F17" s="12">
        <f t="shared" si="1"/>
        <v>40</v>
      </c>
      <c r="G17" s="12"/>
      <c r="H17" s="11"/>
      <c r="I17" s="13"/>
      <c r="M17" s="5">
        <v>79</v>
      </c>
      <c r="N17" s="5"/>
      <c r="O17" s="5"/>
    </row>
    <row r="18" spans="1:16" s="2" customFormat="1" x14ac:dyDescent="0.4">
      <c r="C18" s="11"/>
      <c r="D18" s="11"/>
      <c r="E18" s="12">
        <f>IFERROR(VLOOKUP(A18,'[1]Données référence'!A:D,4, FALSE),"")</f>
        <v>0</v>
      </c>
      <c r="F18" s="12"/>
      <c r="G18" s="12"/>
      <c r="H18" s="11"/>
      <c r="I18" s="13"/>
      <c r="L18" s="5"/>
      <c r="M18" s="5"/>
      <c r="N18" s="5"/>
      <c r="O18" s="5"/>
    </row>
    <row r="19" spans="1:16" s="2" customFormat="1" ht="18.45" x14ac:dyDescent="0.5">
      <c r="A19" s="92" t="s">
        <v>23</v>
      </c>
      <c r="B19" s="92"/>
      <c r="C19" s="92"/>
      <c r="D19" s="92"/>
      <c r="E19" s="92" t="str">
        <f>IFERROR(VLOOKUP(A19,'[1]Données référence'!A:D,4, FALSE),"")</f>
        <v/>
      </c>
      <c r="F19" s="6"/>
      <c r="G19" s="6"/>
      <c r="H19" s="7"/>
      <c r="I19" s="8"/>
      <c r="J19" s="9"/>
      <c r="K19" s="9"/>
      <c r="L19" s="10"/>
      <c r="M19" s="10"/>
      <c r="N19" s="10"/>
      <c r="O19" s="10"/>
      <c r="P19" s="9"/>
    </row>
    <row r="20" spans="1:16" s="2" customFormat="1" x14ac:dyDescent="0.4">
      <c r="A20" s="2" t="str">
        <f>"ORM-"&amp;C20</f>
        <v>ORM-GRA-PA-MN</v>
      </c>
      <c r="C20" s="3" t="s">
        <v>24</v>
      </c>
      <c r="D20" s="11">
        <v>108840</v>
      </c>
      <c r="E20" s="12" t="str">
        <f>IFERROR(VLOOKUP(A20,'[1]Données référence'!A:D,4, FALSE),"")</f>
        <v>GRILLO ANTERIOR FRAME, MINI - PA</v>
      </c>
      <c r="F20" s="12">
        <f>LEN(E20)</f>
        <v>32</v>
      </c>
      <c r="G20" s="12"/>
      <c r="H20" s="11"/>
      <c r="I20" s="11" t="s">
        <v>13</v>
      </c>
      <c r="L20" s="5">
        <v>1174</v>
      </c>
      <c r="M20" s="5"/>
      <c r="N20" s="5"/>
      <c r="O20" s="5"/>
    </row>
    <row r="21" spans="1:16" s="2" customFormat="1" x14ac:dyDescent="0.4">
      <c r="A21" s="2" t="str">
        <f t="shared" ref="A21:A33" si="2">"ORM-"&amp;C21</f>
        <v>ORM-924</v>
      </c>
      <c r="B21" s="15"/>
      <c r="C21" s="16">
        <v>924</v>
      </c>
      <c r="D21" s="16"/>
      <c r="E21" s="17" t="str">
        <f>IFERROR(VLOOKUP(A21,'[1]Données référence'!A:D,4, FALSE),"")</f>
        <v>GRILLO PELVIC SUPPORT</v>
      </c>
      <c r="F21" s="12">
        <f t="shared" ref="F21:F33" si="3">LEN(E21)</f>
        <v>21</v>
      </c>
      <c r="G21" s="12"/>
      <c r="H21" s="11"/>
      <c r="I21" s="13"/>
      <c r="J21" s="2" t="s">
        <v>14</v>
      </c>
      <c r="L21" s="5"/>
      <c r="M21" s="5"/>
      <c r="N21" s="5"/>
      <c r="O21" s="5"/>
    </row>
    <row r="22" spans="1:16" s="2" customFormat="1" x14ac:dyDescent="0.4">
      <c r="A22" s="2" t="str">
        <f t="shared" si="2"/>
        <v>ORM-924-HW</v>
      </c>
      <c r="B22" s="15"/>
      <c r="C22" s="16" t="s">
        <v>16</v>
      </c>
      <c r="D22" s="16"/>
      <c r="E22" s="18" t="str">
        <f>IFERROR(VLOOKUP(A22,'[1]Données référence'!A:D,4, FALSE),"")</f>
        <v>GRILLO PELVIC SUPPORT PADDED RINGS</v>
      </c>
      <c r="F22" s="12">
        <f t="shared" si="3"/>
        <v>34</v>
      </c>
      <c r="G22" s="12"/>
      <c r="J22" s="2" t="s">
        <v>14</v>
      </c>
      <c r="L22" s="5"/>
      <c r="M22" s="5"/>
      <c r="N22" s="5"/>
      <c r="O22" s="5"/>
    </row>
    <row r="23" spans="1:16" s="2" customFormat="1" x14ac:dyDescent="0.4">
      <c r="A23" s="2" t="str">
        <f t="shared" si="2"/>
        <v>ORM-930</v>
      </c>
      <c r="C23" s="11">
        <v>930</v>
      </c>
      <c r="D23" s="11"/>
      <c r="E23" s="12" t="str">
        <f>IFERROR(VLOOKUP(A23,'[1]Données référence'!A:D,4, FALSE),"")</f>
        <v>GRILLO ERGONOMIC HARNESS</v>
      </c>
      <c r="F23" s="12">
        <f t="shared" si="3"/>
        <v>24</v>
      </c>
      <c r="G23" s="12"/>
      <c r="H23" s="11"/>
      <c r="I23" s="13"/>
      <c r="J23" s="2" t="s">
        <v>14</v>
      </c>
      <c r="L23" s="5"/>
      <c r="M23" s="5"/>
      <c r="N23" s="5"/>
      <c r="O23" s="5"/>
    </row>
    <row r="24" spans="1:16" s="2" customFormat="1" x14ac:dyDescent="0.4">
      <c r="A24" s="2" t="str">
        <f t="shared" si="2"/>
        <v>ORM-835</v>
      </c>
      <c r="C24" s="11">
        <v>835</v>
      </c>
      <c r="D24" s="11"/>
      <c r="E24" s="12" t="str">
        <f>IFERROR(VLOOKUP(A24,'[1]Données référence'!A:D,4, FALSE),"")</f>
        <v>GRILLO HORIZONTAL BAR</v>
      </c>
      <c r="F24" s="12">
        <f>LEN(E24)</f>
        <v>21</v>
      </c>
      <c r="G24" s="12"/>
      <c r="H24" s="11"/>
      <c r="I24" s="13"/>
      <c r="J24" s="2" t="s">
        <v>14</v>
      </c>
      <c r="L24" s="5"/>
      <c r="M24" s="5"/>
      <c r="N24" s="5"/>
      <c r="O24" s="5"/>
    </row>
    <row r="25" spans="1:16" s="2" customFormat="1" x14ac:dyDescent="0.4">
      <c r="A25" s="2" t="str">
        <f t="shared" si="2"/>
        <v>ORM-809</v>
      </c>
      <c r="C25" s="11">
        <v>809</v>
      </c>
      <c r="D25" s="11"/>
      <c r="E25" s="12" t="str">
        <f>IFERROR(VLOOKUP(A25,'[1]Données référence'!A:D,4, FALSE),"")</f>
        <v>GRILLO ARM SUPPORTS</v>
      </c>
      <c r="F25" s="12">
        <f>LEN(E25)</f>
        <v>19</v>
      </c>
      <c r="G25" s="12"/>
      <c r="H25" s="11"/>
      <c r="I25" s="13"/>
      <c r="J25" s="2" t="s">
        <v>14</v>
      </c>
      <c r="M25" s="5"/>
      <c r="N25" s="5"/>
      <c r="O25" s="5"/>
    </row>
    <row r="26" spans="1:16" s="2" customFormat="1" x14ac:dyDescent="0.4">
      <c r="B26" s="14" t="s">
        <v>25</v>
      </c>
      <c r="C26" s="11"/>
      <c r="D26" s="11"/>
      <c r="E26" s="12">
        <f>IFERROR(VLOOKUP(A26,'[1]Données référence'!A:D,4, FALSE),"")</f>
        <v>0</v>
      </c>
      <c r="F26" s="12">
        <f t="shared" si="3"/>
        <v>1</v>
      </c>
      <c r="G26" s="12"/>
      <c r="H26" s="11"/>
      <c r="I26" s="13"/>
      <c r="L26" s="5"/>
      <c r="M26" s="5"/>
      <c r="N26" s="5"/>
      <c r="O26" s="5"/>
    </row>
    <row r="27" spans="1:16" s="2" customFormat="1" x14ac:dyDescent="0.4">
      <c r="A27" s="19" t="str">
        <f t="shared" si="2"/>
        <v>ORM-925-MN</v>
      </c>
      <c r="B27" s="20"/>
      <c r="C27" s="21" t="s">
        <v>26</v>
      </c>
      <c r="D27" s="21">
        <v>103638</v>
      </c>
      <c r="E27" s="22" t="str">
        <f>IFERROR(VLOOKUP(A27,'[1]Données référence'!A:D,4, FALSE),"")</f>
        <v>GRILLO THORACIC SUPPORT, MINI</v>
      </c>
      <c r="F27" s="12">
        <f>LEN(E27)</f>
        <v>29</v>
      </c>
      <c r="G27" s="12"/>
      <c r="H27" s="11"/>
      <c r="I27" s="13"/>
      <c r="L27" s="5"/>
      <c r="M27" s="5">
        <v>192</v>
      </c>
      <c r="N27" s="5"/>
      <c r="O27" s="5"/>
    </row>
    <row r="28" spans="1:16" s="2" customFormat="1" x14ac:dyDescent="0.4">
      <c r="A28" s="19" t="str">
        <f t="shared" si="2"/>
        <v>ORM-925-HW</v>
      </c>
      <c r="B28" s="20"/>
      <c r="C28" s="21" t="s">
        <v>15</v>
      </c>
      <c r="D28" s="21"/>
      <c r="E28" s="23" t="str">
        <f>IFERROR(VLOOKUP(A28,'[1]Données référence'!A:D,4, FALSE),"")</f>
        <v>GRILLO THORACIC SUPPORT PADDED RINGS</v>
      </c>
      <c r="F28" s="12">
        <f>LEN(E28)</f>
        <v>36</v>
      </c>
      <c r="G28" s="12"/>
      <c r="J28" s="2" t="s">
        <v>14</v>
      </c>
      <c r="L28" s="5"/>
      <c r="M28" s="5"/>
      <c r="N28" s="5"/>
      <c r="O28" s="5"/>
    </row>
    <row r="29" spans="1:16" s="2" customFormat="1" x14ac:dyDescent="0.4">
      <c r="A29" s="2" t="str">
        <f t="shared" si="2"/>
        <v>ORM-926-MN</v>
      </c>
      <c r="C29" s="11" t="s">
        <v>27</v>
      </c>
      <c r="D29" s="11">
        <v>103622</v>
      </c>
      <c r="E29" s="12" t="str">
        <f>IFERROR(VLOOKUP(A29,'[1]Données référence'!A:D,4, FALSE),"")</f>
        <v>GRILLO ANTERIOR HANDLEBAR, MINI</v>
      </c>
      <c r="F29" s="12">
        <f>LEN(E29)</f>
        <v>31</v>
      </c>
      <c r="G29" s="12"/>
      <c r="H29" s="11"/>
      <c r="I29" s="13"/>
      <c r="L29" s="5"/>
      <c r="M29" s="5">
        <v>51.5</v>
      </c>
      <c r="N29" s="5"/>
      <c r="O29" s="5"/>
    </row>
    <row r="30" spans="1:16" s="2" customFormat="1" x14ac:dyDescent="0.4">
      <c r="A30" s="2" t="str">
        <f t="shared" si="2"/>
        <v>ORM-943-MN</v>
      </c>
      <c r="C30" s="11" t="s">
        <v>19</v>
      </c>
      <c r="D30" s="11">
        <v>103629</v>
      </c>
      <c r="E30" s="12" t="str">
        <f>IFERROR(VLOOKUP(A30,'[1]Données référence'!A:D,4, FALSE),"")</f>
        <v>GRILLO MINI ARM STRAPS</v>
      </c>
      <c r="F30" s="12">
        <f t="shared" si="3"/>
        <v>22</v>
      </c>
      <c r="G30" s="12"/>
      <c r="H30" s="11"/>
      <c r="I30" s="13"/>
      <c r="J30" s="2" t="s">
        <v>20</v>
      </c>
      <c r="M30" s="5">
        <v>18</v>
      </c>
      <c r="N30" s="5"/>
      <c r="O30" s="5"/>
    </row>
    <row r="31" spans="1:16" s="2" customFormat="1" x14ac:dyDescent="0.4">
      <c r="A31" s="2" t="str">
        <f t="shared" si="2"/>
        <v>ORM-946-MN</v>
      </c>
      <c r="C31" s="11" t="s">
        <v>21</v>
      </c>
      <c r="D31" s="11">
        <v>103648</v>
      </c>
      <c r="E31" s="12" t="str">
        <f>IFERROR(VLOOKUP(A31,'[1]Données référence'!A:D,4, FALSE),"")</f>
        <v>GRILLO MINI ERGONOMIC SADDLE</v>
      </c>
      <c r="F31" s="12">
        <f t="shared" si="3"/>
        <v>28</v>
      </c>
      <c r="G31" s="12"/>
      <c r="H31" s="11"/>
      <c r="I31" s="13"/>
      <c r="M31" s="5">
        <v>113.5</v>
      </c>
      <c r="N31" s="5"/>
      <c r="O31" s="5"/>
    </row>
    <row r="32" spans="1:16" s="2" customFormat="1" x14ac:dyDescent="0.4">
      <c r="A32" s="2" t="str">
        <f t="shared" si="2"/>
        <v>ORM-890SC-MN</v>
      </c>
      <c r="C32" s="11" t="s">
        <v>22</v>
      </c>
      <c r="D32" s="11">
        <v>102961</v>
      </c>
      <c r="E32" s="12" t="str">
        <f>IFERROR(VLOOKUP(A32,'[1]Données référence'!A:D,4, FALSE),"")</f>
        <v>GRILLO MINI DISTAL ABDUCTOR</v>
      </c>
      <c r="F32" s="12">
        <f t="shared" si="3"/>
        <v>27</v>
      </c>
      <c r="G32" s="12"/>
      <c r="H32" s="11"/>
      <c r="I32" s="13"/>
      <c r="M32" s="5">
        <v>120</v>
      </c>
      <c r="N32" s="5"/>
      <c r="O32" s="5"/>
    </row>
    <row r="33" spans="1:16" s="2" customFormat="1" x14ac:dyDescent="0.4">
      <c r="A33" s="2" t="str">
        <f t="shared" si="2"/>
        <v>ORM-923</v>
      </c>
      <c r="C33" s="11">
        <v>923</v>
      </c>
      <c r="D33" s="11">
        <v>103581</v>
      </c>
      <c r="E33" s="12" t="str">
        <f>IFERROR(VLOOKUP(A33,'[1]Données référence'!A:D,4, FALSE),"")</f>
        <v>GRILLO ADDITIONNAL ASSISTANT PUSH HANDLE</v>
      </c>
      <c r="F33" s="12">
        <f t="shared" si="3"/>
        <v>40</v>
      </c>
      <c r="G33" s="12"/>
      <c r="H33" s="11"/>
      <c r="I33" s="13"/>
      <c r="M33" s="5">
        <v>79</v>
      </c>
      <c r="N33" s="5"/>
      <c r="O33" s="5"/>
    </row>
    <row r="34" spans="1:16" s="2" customFormat="1" x14ac:dyDescent="0.4">
      <c r="C34" s="11"/>
      <c r="D34" s="11"/>
      <c r="E34" s="12">
        <f>IFERROR(VLOOKUP(A34,'[1]Données référence'!A:D,4, FALSE),"")</f>
        <v>0</v>
      </c>
      <c r="F34" s="12"/>
      <c r="G34" s="12"/>
      <c r="H34" s="11"/>
      <c r="I34" s="13"/>
      <c r="L34" s="5"/>
      <c r="M34" s="5"/>
      <c r="N34" s="5"/>
      <c r="O34" s="5"/>
    </row>
    <row r="35" spans="1:16" s="2" customFormat="1" ht="18.45" x14ac:dyDescent="0.5">
      <c r="A35" s="92" t="s">
        <v>28</v>
      </c>
      <c r="B35" s="92"/>
      <c r="C35" s="92"/>
      <c r="D35" s="92"/>
      <c r="E35" s="92" t="str">
        <f>IFERROR(VLOOKUP(A35,'[1]Données référence'!A:D,4, FALSE),"")</f>
        <v/>
      </c>
      <c r="F35" s="6"/>
      <c r="G35" s="6"/>
      <c r="H35" s="7"/>
      <c r="I35" s="8"/>
      <c r="J35" s="9"/>
      <c r="K35" s="9"/>
      <c r="L35" s="10"/>
      <c r="M35" s="10"/>
      <c r="N35" s="10"/>
      <c r="O35" s="10"/>
      <c r="P35" s="9"/>
    </row>
    <row r="36" spans="1:16" s="2" customFormat="1" x14ac:dyDescent="0.4">
      <c r="A36" s="2" t="str">
        <f>"ORM-"&amp;C36</f>
        <v>ORM-GRA-P-MN</v>
      </c>
      <c r="C36" s="3" t="s">
        <v>29</v>
      </c>
      <c r="D36" s="11">
        <v>108843</v>
      </c>
      <c r="E36" s="12" t="str">
        <f>IFERROR(VLOOKUP(A36,'[1]Données référence'!A:D,4, FALSE),"")</f>
        <v>GRILLO ANTERIOR FRAME, MINI - P</v>
      </c>
      <c r="F36" s="12">
        <f>LEN(E36)</f>
        <v>31</v>
      </c>
      <c r="G36" s="12"/>
      <c r="H36" s="11"/>
      <c r="I36" s="11" t="s">
        <v>13</v>
      </c>
      <c r="L36" s="5">
        <v>1087</v>
      </c>
      <c r="M36" s="5"/>
      <c r="N36" s="5"/>
      <c r="O36" s="5"/>
    </row>
    <row r="37" spans="1:16" s="2" customFormat="1" x14ac:dyDescent="0.4">
      <c r="A37" s="2" t="str">
        <f t="shared" ref="A37:A49" si="4">"ORM-"&amp;C37</f>
        <v>ORM-924</v>
      </c>
      <c r="C37" s="11">
        <v>924</v>
      </c>
      <c r="D37" s="11"/>
      <c r="E37" s="12" t="str">
        <f>IFERROR(VLOOKUP(A37,'[1]Données référence'!A:D,4, FALSE),"")</f>
        <v>GRILLO PELVIC SUPPORT</v>
      </c>
      <c r="F37" s="12">
        <f t="shared" ref="F37:F49" si="5">LEN(E37)</f>
        <v>21</v>
      </c>
      <c r="G37" s="12"/>
      <c r="H37" s="11"/>
      <c r="I37" s="13"/>
      <c r="J37" s="2" t="s">
        <v>14</v>
      </c>
      <c r="L37" s="5"/>
      <c r="M37" s="5"/>
      <c r="N37" s="5"/>
      <c r="O37" s="5"/>
    </row>
    <row r="38" spans="1:16" s="2" customFormat="1" x14ac:dyDescent="0.4">
      <c r="A38" s="2" t="str">
        <f t="shared" si="4"/>
        <v>ORM-924-HW</v>
      </c>
      <c r="C38" s="2" t="s">
        <v>16</v>
      </c>
      <c r="D38" s="11"/>
      <c r="E38" s="12" t="str">
        <f>IFERROR(VLOOKUP(A38,'[1]Données référence'!A:D,4, FALSE),"")</f>
        <v>GRILLO PELVIC SUPPORT PADDED RINGS</v>
      </c>
      <c r="F38" s="12">
        <f t="shared" si="5"/>
        <v>34</v>
      </c>
      <c r="G38" s="12"/>
      <c r="J38" s="2" t="s">
        <v>14</v>
      </c>
      <c r="L38" s="5"/>
      <c r="M38" s="5"/>
      <c r="N38" s="5"/>
      <c r="O38" s="5"/>
    </row>
    <row r="39" spans="1:16" s="2" customFormat="1" x14ac:dyDescent="0.4">
      <c r="A39" s="2" t="str">
        <f t="shared" si="4"/>
        <v>ORM-930</v>
      </c>
      <c r="C39" s="11">
        <v>930</v>
      </c>
      <c r="D39" s="11"/>
      <c r="E39" s="12" t="str">
        <f>IFERROR(VLOOKUP(A39,'[1]Données référence'!A:D,4, FALSE),"")</f>
        <v>GRILLO ERGONOMIC HARNESS</v>
      </c>
      <c r="F39" s="12">
        <f t="shared" si="5"/>
        <v>24</v>
      </c>
      <c r="G39" s="12"/>
      <c r="H39" s="11"/>
      <c r="I39" s="13"/>
      <c r="J39" s="2" t="s">
        <v>14</v>
      </c>
      <c r="L39" s="5"/>
      <c r="M39" s="5"/>
      <c r="N39" s="5"/>
      <c r="O39" s="5"/>
    </row>
    <row r="40" spans="1:16" s="2" customFormat="1" x14ac:dyDescent="0.4">
      <c r="A40" s="2" t="str">
        <f t="shared" si="4"/>
        <v>ORM-835</v>
      </c>
      <c r="C40" s="11">
        <v>835</v>
      </c>
      <c r="D40" s="11"/>
      <c r="E40" s="12" t="str">
        <f>IFERROR(VLOOKUP(A40,'[1]Données référence'!A:D,4, FALSE),"")</f>
        <v>GRILLO HORIZONTAL BAR</v>
      </c>
      <c r="F40" s="12">
        <f>LEN(E40)</f>
        <v>21</v>
      </c>
      <c r="G40" s="12"/>
      <c r="H40" s="11"/>
      <c r="I40" s="13"/>
      <c r="J40" s="2" t="s">
        <v>14</v>
      </c>
      <c r="L40" s="5"/>
      <c r="M40" s="5"/>
      <c r="N40" s="5"/>
      <c r="O40" s="5"/>
    </row>
    <row r="41" spans="1:16" s="2" customFormat="1" x14ac:dyDescent="0.4">
      <c r="A41" s="2" t="str">
        <f t="shared" si="4"/>
        <v>ORM-926</v>
      </c>
      <c r="C41" s="11">
        <v>926</v>
      </c>
      <c r="D41" s="11"/>
      <c r="E41" s="12" t="str">
        <f>IFERROR(VLOOKUP(A41,'[1]Données référence'!A:D,4, FALSE),"")</f>
        <v>GRILLO ANTERIOR HANDLEBAR</v>
      </c>
      <c r="F41" s="12">
        <f>LEN(E41)</f>
        <v>25</v>
      </c>
      <c r="G41" s="12"/>
      <c r="H41" s="11"/>
      <c r="I41" s="13"/>
      <c r="J41" s="2" t="s">
        <v>14</v>
      </c>
      <c r="L41" s="5"/>
      <c r="M41" s="5"/>
      <c r="N41" s="5"/>
      <c r="O41" s="5"/>
    </row>
    <row r="42" spans="1:16" s="2" customFormat="1" x14ac:dyDescent="0.4">
      <c r="B42" s="14" t="s">
        <v>30</v>
      </c>
      <c r="C42" s="11"/>
      <c r="D42" s="11"/>
      <c r="E42" s="12">
        <f>IFERROR(VLOOKUP(A42,'[1]Données référence'!A:D,4, FALSE),"")</f>
        <v>0</v>
      </c>
      <c r="F42" s="12">
        <f t="shared" ref="F42:F43" si="6">LEN(E42)</f>
        <v>1</v>
      </c>
      <c r="G42" s="12"/>
      <c r="H42" s="11"/>
      <c r="I42" s="13"/>
      <c r="L42" s="5"/>
      <c r="M42" s="5"/>
      <c r="N42" s="5"/>
      <c r="O42" s="5"/>
    </row>
    <row r="43" spans="1:16" s="2" customFormat="1" x14ac:dyDescent="0.4">
      <c r="A43" s="2" t="str">
        <f t="shared" si="4"/>
        <v>ORM-809-MN</v>
      </c>
      <c r="C43" s="11" t="s">
        <v>18</v>
      </c>
      <c r="D43" s="11">
        <v>103617</v>
      </c>
      <c r="E43" s="12" t="str">
        <f>IFERROR(VLOOKUP(A43,'[1]Données référence'!A:D,4, FALSE),"")</f>
        <v>GRILLO MINI ARM SUPPORTS</v>
      </c>
      <c r="F43" s="12">
        <f t="shared" si="6"/>
        <v>24</v>
      </c>
      <c r="G43" s="12"/>
      <c r="H43" s="11"/>
      <c r="I43" s="13"/>
      <c r="M43" s="5">
        <v>218</v>
      </c>
      <c r="N43" s="5"/>
      <c r="O43" s="5"/>
    </row>
    <row r="44" spans="1:16" s="2" customFormat="1" x14ac:dyDescent="0.4">
      <c r="A44" s="24" t="str">
        <f t="shared" si="4"/>
        <v>ORM-925-MN</v>
      </c>
      <c r="B44" s="25"/>
      <c r="C44" s="26" t="s">
        <v>26</v>
      </c>
      <c r="D44" s="26">
        <v>103638</v>
      </c>
      <c r="E44" s="27" t="str">
        <f>IFERROR(VLOOKUP(A44,'[1]Données référence'!A:D,4, FALSE),"")</f>
        <v>GRILLO THORACIC SUPPORT, MINI</v>
      </c>
      <c r="F44" s="12">
        <f>LEN(E44)</f>
        <v>29</v>
      </c>
      <c r="G44" s="12"/>
      <c r="H44" s="11"/>
      <c r="I44" s="13"/>
      <c r="L44" s="5"/>
      <c r="M44" s="5">
        <v>192</v>
      </c>
      <c r="N44" s="5"/>
      <c r="O44" s="5"/>
    </row>
    <row r="45" spans="1:16" s="2" customFormat="1" x14ac:dyDescent="0.4">
      <c r="A45" s="24" t="str">
        <f t="shared" si="4"/>
        <v>ORM-925-HW</v>
      </c>
      <c r="B45" s="25"/>
      <c r="C45" s="26" t="s">
        <v>15</v>
      </c>
      <c r="D45" s="26"/>
      <c r="E45" s="28" t="str">
        <f>IFERROR(VLOOKUP(A45,'[1]Données référence'!A:D,4, FALSE),"")</f>
        <v>GRILLO THORACIC SUPPORT PADDED RINGS</v>
      </c>
      <c r="F45" s="12">
        <f>LEN(E45)</f>
        <v>36</v>
      </c>
      <c r="G45" s="12"/>
      <c r="J45" s="2" t="s">
        <v>14</v>
      </c>
      <c r="L45" s="5"/>
      <c r="M45" s="5"/>
      <c r="N45" s="5"/>
      <c r="O45" s="5"/>
    </row>
    <row r="46" spans="1:16" s="2" customFormat="1" x14ac:dyDescent="0.4">
      <c r="A46" s="2" t="str">
        <f t="shared" si="4"/>
        <v>ORM-943-MN</v>
      </c>
      <c r="C46" s="11" t="s">
        <v>19</v>
      </c>
      <c r="D46" s="11">
        <v>103629</v>
      </c>
      <c r="E46" s="12" t="str">
        <f>IFERROR(VLOOKUP(A46,'[1]Données référence'!A:D,4, FALSE),"")</f>
        <v>GRILLO MINI ARM STRAPS</v>
      </c>
      <c r="F46" s="12">
        <f t="shared" si="5"/>
        <v>22</v>
      </c>
      <c r="G46" s="12"/>
      <c r="H46" s="11"/>
      <c r="I46" s="13"/>
      <c r="J46" s="2" t="s">
        <v>20</v>
      </c>
      <c r="M46" s="5">
        <v>18</v>
      </c>
      <c r="N46" s="5"/>
      <c r="O46" s="5"/>
    </row>
    <row r="47" spans="1:16" s="2" customFormat="1" x14ac:dyDescent="0.4">
      <c r="A47" s="2" t="str">
        <f t="shared" si="4"/>
        <v>ORM-946-MN</v>
      </c>
      <c r="C47" s="11" t="s">
        <v>21</v>
      </c>
      <c r="D47" s="11">
        <v>103648</v>
      </c>
      <c r="E47" s="12" t="str">
        <f>IFERROR(VLOOKUP(A47,'[1]Données référence'!A:D,4, FALSE),"")</f>
        <v>GRILLO MINI ERGONOMIC SADDLE</v>
      </c>
      <c r="F47" s="12">
        <f t="shared" si="5"/>
        <v>28</v>
      </c>
      <c r="G47" s="12"/>
      <c r="H47" s="11"/>
      <c r="I47" s="13"/>
      <c r="M47" s="5">
        <v>113.5</v>
      </c>
      <c r="N47" s="5"/>
      <c r="O47" s="5"/>
    </row>
    <row r="48" spans="1:16" s="2" customFormat="1" x14ac:dyDescent="0.4">
      <c r="A48" s="2" t="str">
        <f t="shared" si="4"/>
        <v>ORM-890SC-MN</v>
      </c>
      <c r="C48" s="11" t="s">
        <v>22</v>
      </c>
      <c r="D48" s="11">
        <v>102961</v>
      </c>
      <c r="E48" s="12" t="str">
        <f>IFERROR(VLOOKUP(A48,'[1]Données référence'!A:D,4, FALSE),"")</f>
        <v>GRILLO MINI DISTAL ABDUCTOR</v>
      </c>
      <c r="F48" s="12">
        <f t="shared" si="5"/>
        <v>27</v>
      </c>
      <c r="G48" s="12"/>
      <c r="H48" s="11"/>
      <c r="I48" s="13"/>
      <c r="M48" s="5">
        <v>120</v>
      </c>
      <c r="N48" s="5"/>
      <c r="O48" s="5"/>
    </row>
    <row r="49" spans="1:16" s="2" customFormat="1" x14ac:dyDescent="0.4">
      <c r="A49" s="2" t="str">
        <f t="shared" si="4"/>
        <v>ORM-923</v>
      </c>
      <c r="C49" s="11">
        <v>923</v>
      </c>
      <c r="D49" s="11">
        <v>103581</v>
      </c>
      <c r="E49" s="12" t="str">
        <f>IFERROR(VLOOKUP(A49,'[1]Données référence'!A:D,4, FALSE),"")</f>
        <v>GRILLO ADDITIONNAL ASSISTANT PUSH HANDLE</v>
      </c>
      <c r="F49" s="12">
        <f t="shared" si="5"/>
        <v>40</v>
      </c>
      <c r="G49" s="12"/>
      <c r="H49" s="11"/>
      <c r="I49" s="13"/>
      <c r="M49" s="5">
        <v>79</v>
      </c>
      <c r="N49" s="5"/>
      <c r="O49" s="5"/>
    </row>
    <row r="50" spans="1:16" s="2" customFormat="1" x14ac:dyDescent="0.4">
      <c r="C50" s="11"/>
      <c r="D50" s="11"/>
      <c r="E50" s="12">
        <f>IFERROR(VLOOKUP(A50,'[1]Données référence'!A:D,4, FALSE),"")</f>
        <v>0</v>
      </c>
      <c r="F50" s="13"/>
      <c r="G50" s="13"/>
      <c r="H50" s="11"/>
      <c r="I50" s="13"/>
      <c r="L50" s="5"/>
      <c r="M50" s="5"/>
      <c r="N50" s="5"/>
      <c r="O50" s="5"/>
    </row>
    <row r="51" spans="1:16" s="2" customFormat="1" ht="18.45" x14ac:dyDescent="0.5">
      <c r="A51" s="92" t="s">
        <v>31</v>
      </c>
      <c r="B51" s="92"/>
      <c r="C51" s="92"/>
      <c r="D51" s="92"/>
      <c r="E51" s="92" t="str">
        <f>IFERROR(VLOOKUP(A51,'[1]Données référence'!A:D,4, FALSE),"")</f>
        <v/>
      </c>
      <c r="F51" s="6"/>
      <c r="G51" s="6"/>
      <c r="H51" s="7"/>
      <c r="I51" s="8"/>
      <c r="J51" s="9"/>
      <c r="K51" s="9"/>
      <c r="L51" s="10"/>
      <c r="M51" s="10"/>
      <c r="N51" s="10"/>
      <c r="O51" s="10"/>
      <c r="P51" s="9"/>
    </row>
    <row r="52" spans="1:16" s="2" customFormat="1" x14ac:dyDescent="0.4">
      <c r="A52" s="2" t="str">
        <f>"ORM-"&amp;C52</f>
        <v>ORM-GRA-PTM-MN</v>
      </c>
      <c r="C52" s="3" t="s">
        <v>32</v>
      </c>
      <c r="D52" s="11">
        <v>108837</v>
      </c>
      <c r="E52" s="12" t="str">
        <f>IFERROR(VLOOKUP(A52,'[1]Données référence'!A:D,4, FALSE),"")</f>
        <v>GRILLO ANTERIOR FRAME, MINI - PTM</v>
      </c>
      <c r="F52" s="12">
        <f>LEN(E52)</f>
        <v>33</v>
      </c>
      <c r="G52" s="12"/>
      <c r="H52" s="11"/>
      <c r="I52" s="11" t="s">
        <v>13</v>
      </c>
      <c r="L52" s="5">
        <v>1142</v>
      </c>
      <c r="M52" s="5"/>
      <c r="N52" s="5"/>
      <c r="O52" s="5"/>
    </row>
    <row r="53" spans="1:16" s="2" customFormat="1" x14ac:dyDescent="0.4">
      <c r="A53" s="2" t="str">
        <f t="shared" ref="A53:A67" si="7">"ORM-"&amp;C53</f>
        <v>ORM-924</v>
      </c>
      <c r="C53" s="11">
        <v>924</v>
      </c>
      <c r="D53" s="11"/>
      <c r="E53" s="12" t="str">
        <f>IFERROR(VLOOKUP(A53,'[1]Données référence'!A:D,4, FALSE),"")</f>
        <v>GRILLO PELVIC SUPPORT</v>
      </c>
      <c r="F53" s="12">
        <f t="shared" ref="F53:F67" si="8">LEN(E53)</f>
        <v>21</v>
      </c>
      <c r="G53" s="12"/>
      <c r="H53" s="11"/>
      <c r="I53" s="13"/>
      <c r="J53" s="2" t="s">
        <v>14</v>
      </c>
      <c r="L53" s="5"/>
      <c r="M53" s="5"/>
      <c r="N53" s="5"/>
      <c r="O53" s="5"/>
    </row>
    <row r="54" spans="1:16" s="2" customFormat="1" x14ac:dyDescent="0.4">
      <c r="A54" s="2" t="str">
        <f t="shared" si="7"/>
        <v>ORM-924-HW</v>
      </c>
      <c r="C54" s="2" t="s">
        <v>16</v>
      </c>
      <c r="D54" s="11"/>
      <c r="E54" s="12" t="str">
        <f>IFERROR(VLOOKUP(A54,'[1]Données référence'!A:D,4, FALSE),"")</f>
        <v>GRILLO PELVIC SUPPORT PADDED RINGS</v>
      </c>
      <c r="F54" s="12">
        <f t="shared" si="8"/>
        <v>34</v>
      </c>
      <c r="G54" s="12"/>
      <c r="J54" s="2" t="s">
        <v>14</v>
      </c>
      <c r="L54" s="5"/>
      <c r="M54" s="5"/>
      <c r="N54" s="5"/>
      <c r="O54" s="5"/>
    </row>
    <row r="55" spans="1:16" s="2" customFormat="1" x14ac:dyDescent="0.4">
      <c r="A55" s="2" t="str">
        <f t="shared" si="7"/>
        <v>ORM-930</v>
      </c>
      <c r="C55" s="11">
        <v>930</v>
      </c>
      <c r="D55" s="11"/>
      <c r="E55" s="12" t="str">
        <f>IFERROR(VLOOKUP(A55,'[1]Données référence'!A:D,4, FALSE),"")</f>
        <v>GRILLO ERGONOMIC HARNESS</v>
      </c>
      <c r="F55" s="12">
        <f t="shared" si="8"/>
        <v>24</v>
      </c>
      <c r="G55" s="12"/>
      <c r="H55" s="11"/>
      <c r="I55" s="13"/>
      <c r="J55" s="2" t="s">
        <v>14</v>
      </c>
      <c r="L55" s="5"/>
      <c r="M55" s="5"/>
      <c r="N55" s="5"/>
      <c r="O55" s="5"/>
    </row>
    <row r="56" spans="1:16" s="2" customFormat="1" x14ac:dyDescent="0.4">
      <c r="A56" s="2" t="str">
        <f t="shared" si="7"/>
        <v>ORM-835</v>
      </c>
      <c r="C56" s="11">
        <v>835</v>
      </c>
      <c r="D56" s="11"/>
      <c r="E56" s="12" t="str">
        <f>IFERROR(VLOOKUP(A56,'[1]Données référence'!A:D,4, FALSE),"")</f>
        <v>GRILLO HORIZONTAL BAR</v>
      </c>
      <c r="F56" s="12">
        <f>LEN(E56)</f>
        <v>21</v>
      </c>
      <c r="G56" s="12"/>
      <c r="H56" s="11"/>
      <c r="I56" s="13"/>
      <c r="J56" s="2" t="s">
        <v>14</v>
      </c>
      <c r="L56" s="5"/>
      <c r="M56" s="5"/>
      <c r="N56" s="5"/>
      <c r="O56" s="5"/>
    </row>
    <row r="57" spans="1:16" s="2" customFormat="1" x14ac:dyDescent="0.4">
      <c r="A57" s="2" t="str">
        <f>"ORM-"&amp;C57</f>
        <v>ORM-926</v>
      </c>
      <c r="C57" s="11">
        <v>926</v>
      </c>
      <c r="D57" s="11"/>
      <c r="E57" s="12" t="str">
        <f>IFERROR(VLOOKUP(A57,'[1]Données référence'!A:D,4, FALSE),"")</f>
        <v>GRILLO ANTERIOR HANDLEBAR</v>
      </c>
      <c r="F57" s="12">
        <f>LEN(E57)</f>
        <v>25</v>
      </c>
      <c r="G57" s="12"/>
      <c r="H57" s="11"/>
      <c r="I57" s="13"/>
      <c r="J57" s="2" t="s">
        <v>14</v>
      </c>
      <c r="L57" s="5"/>
      <c r="M57" s="5"/>
      <c r="N57" s="5"/>
      <c r="O57" s="5"/>
    </row>
    <row r="58" spans="1:16" s="2" customFormat="1" x14ac:dyDescent="0.4">
      <c r="B58" s="14" t="s">
        <v>30</v>
      </c>
      <c r="C58" s="11"/>
      <c r="D58" s="11"/>
      <c r="E58" s="12">
        <f>IFERROR(VLOOKUP(A58,'[1]Données référence'!A:D,4, FALSE),"")</f>
        <v>0</v>
      </c>
      <c r="F58" s="12">
        <f t="shared" ref="F58:F62" si="9">LEN(E58)</f>
        <v>1</v>
      </c>
      <c r="G58" s="12"/>
      <c r="H58" s="11"/>
      <c r="I58" s="13"/>
      <c r="L58" s="5"/>
      <c r="M58" s="5"/>
      <c r="N58" s="5"/>
      <c r="O58" s="5"/>
    </row>
    <row r="59" spans="1:16" s="2" customFormat="1" x14ac:dyDescent="0.4">
      <c r="A59" s="19" t="str">
        <f t="shared" si="7"/>
        <v>ORM-925-MN</v>
      </c>
      <c r="B59" s="20"/>
      <c r="C59" s="21" t="s">
        <v>26</v>
      </c>
      <c r="D59" s="21">
        <v>103638</v>
      </c>
      <c r="E59" s="22" t="str">
        <f>IFERROR(VLOOKUP(A59,'[1]Données référence'!A:D,4, FALSE),"")</f>
        <v>GRILLO THORACIC SUPPORT, MINI</v>
      </c>
      <c r="F59" s="12">
        <f>LEN(E59)</f>
        <v>29</v>
      </c>
      <c r="G59" s="12"/>
      <c r="H59" s="11"/>
      <c r="I59" s="13"/>
      <c r="L59" s="5"/>
      <c r="M59" s="5">
        <v>192</v>
      </c>
      <c r="N59" s="5"/>
      <c r="O59" s="5"/>
    </row>
    <row r="60" spans="1:16" s="2" customFormat="1" x14ac:dyDescent="0.4">
      <c r="A60" s="19" t="str">
        <f t="shared" si="7"/>
        <v>ORM-925-HW</v>
      </c>
      <c r="B60" s="20"/>
      <c r="C60" s="21" t="s">
        <v>15</v>
      </c>
      <c r="D60" s="21"/>
      <c r="E60" s="23" t="str">
        <f>IFERROR(VLOOKUP(A60,'[1]Données référence'!A:D,4, FALSE),"")</f>
        <v>GRILLO THORACIC SUPPORT PADDED RINGS</v>
      </c>
      <c r="F60" s="12">
        <f>LEN(E60)</f>
        <v>36</v>
      </c>
      <c r="G60" s="12"/>
      <c r="J60" s="2" t="s">
        <v>14</v>
      </c>
      <c r="L60" s="5"/>
      <c r="M60" s="5"/>
      <c r="N60" s="5"/>
      <c r="O60" s="5"/>
    </row>
    <row r="61" spans="1:16" s="2" customFormat="1" x14ac:dyDescent="0.4">
      <c r="A61" s="2" t="str">
        <f t="shared" si="7"/>
        <v>ORM-894-MN</v>
      </c>
      <c r="C61" s="2" t="s">
        <v>33</v>
      </c>
      <c r="D61" s="11">
        <v>102744</v>
      </c>
      <c r="E61" s="12" t="str">
        <f>IFERROR(VLOOKUP(A61,'[1]Données référence'!A:D,4, FALSE),"")</f>
        <v>GRILLO REAR TABLE BELT, MINI PTM [E0978]</v>
      </c>
      <c r="F61" s="12">
        <f>LEN(E61)</f>
        <v>40</v>
      </c>
      <c r="G61" s="12"/>
      <c r="L61" s="5"/>
      <c r="M61" s="5">
        <v>51.5</v>
      </c>
      <c r="N61" s="5"/>
      <c r="O61" s="5"/>
    </row>
    <row r="62" spans="1:16" s="2" customFormat="1" x14ac:dyDescent="0.4">
      <c r="A62" s="2" t="str">
        <f t="shared" si="7"/>
        <v>ORM-809PTM-MN</v>
      </c>
      <c r="C62" s="11" t="s">
        <v>34</v>
      </c>
      <c r="D62" s="11">
        <v>103653</v>
      </c>
      <c r="E62" s="12" t="str">
        <f>IFERROR(VLOOKUP(A62,'[1]Données référence'!A:D,4, FALSE),"")</f>
        <v>GRILLO MINI ARM SUPPORTS</v>
      </c>
      <c r="F62" s="12">
        <f t="shared" si="9"/>
        <v>24</v>
      </c>
      <c r="G62" s="12"/>
      <c r="H62" s="11"/>
      <c r="I62" s="13"/>
      <c r="M62" s="5">
        <v>246</v>
      </c>
      <c r="N62" s="5"/>
      <c r="O62" s="5"/>
    </row>
    <row r="63" spans="1:16" s="2" customFormat="1" x14ac:dyDescent="0.4">
      <c r="A63" s="2" t="str">
        <f t="shared" si="7"/>
        <v>ORM-943-MN</v>
      </c>
      <c r="C63" s="11" t="s">
        <v>19</v>
      </c>
      <c r="D63" s="11">
        <v>103629</v>
      </c>
      <c r="E63" s="12" t="str">
        <f>IFERROR(VLOOKUP(A63,'[1]Données référence'!A:D,4, FALSE),"")</f>
        <v>GRILLO MINI ARM STRAPS</v>
      </c>
      <c r="F63" s="12">
        <f t="shared" si="8"/>
        <v>22</v>
      </c>
      <c r="G63" s="12"/>
      <c r="H63" s="11"/>
      <c r="I63" s="13"/>
      <c r="J63" s="2" t="s">
        <v>20</v>
      </c>
      <c r="M63" s="5">
        <v>18</v>
      </c>
      <c r="N63" s="5"/>
      <c r="O63" s="5"/>
    </row>
    <row r="64" spans="1:16" s="2" customFormat="1" x14ac:dyDescent="0.4">
      <c r="A64" s="2" t="str">
        <f t="shared" si="7"/>
        <v>ORM-937</v>
      </c>
      <c r="C64" s="11">
        <v>937</v>
      </c>
      <c r="D64" s="11">
        <v>102964</v>
      </c>
      <c r="E64" s="12" t="str">
        <f>IFERROR(VLOOKUP(A64,'[1]Données référence'!A:D,4, FALSE),"")</f>
        <v>GRILLO MINI PTM ERGONOMIC HANDLES</v>
      </c>
      <c r="F64" s="12">
        <f t="shared" si="8"/>
        <v>33</v>
      </c>
      <c r="G64" s="12"/>
      <c r="H64" s="11"/>
      <c r="I64" s="13"/>
      <c r="M64" s="5">
        <v>100</v>
      </c>
      <c r="N64" s="5"/>
      <c r="O64" s="5"/>
    </row>
    <row r="65" spans="1:20" s="2" customFormat="1" x14ac:dyDescent="0.4">
      <c r="A65" s="2" t="str">
        <f t="shared" si="7"/>
        <v>ORM-946-MN</v>
      </c>
      <c r="C65" s="11" t="s">
        <v>21</v>
      </c>
      <c r="D65" s="11">
        <v>103648</v>
      </c>
      <c r="E65" s="12" t="str">
        <f>IFERROR(VLOOKUP(A65,'[1]Données référence'!A:D,4, FALSE),"")</f>
        <v>GRILLO MINI ERGONOMIC SADDLE</v>
      </c>
      <c r="F65" s="12">
        <f t="shared" si="8"/>
        <v>28</v>
      </c>
      <c r="G65" s="12"/>
      <c r="H65" s="11"/>
      <c r="I65" s="13"/>
      <c r="M65" s="5">
        <v>113.5</v>
      </c>
      <c r="N65" s="5"/>
      <c r="O65" s="5"/>
    </row>
    <row r="66" spans="1:20" s="2" customFormat="1" x14ac:dyDescent="0.4">
      <c r="A66" s="2" t="str">
        <f t="shared" si="7"/>
        <v>ORM-890SC-MN</v>
      </c>
      <c r="C66" s="11" t="s">
        <v>22</v>
      </c>
      <c r="D66" s="11">
        <v>102961</v>
      </c>
      <c r="E66" s="12" t="str">
        <f>IFERROR(VLOOKUP(A66,'[1]Données référence'!A:D,4, FALSE),"")</f>
        <v>GRILLO MINI DISTAL ABDUCTOR</v>
      </c>
      <c r="F66" s="12">
        <f t="shared" si="8"/>
        <v>27</v>
      </c>
      <c r="G66" s="12"/>
      <c r="H66" s="11"/>
      <c r="I66" s="13"/>
      <c r="M66" s="5">
        <v>120</v>
      </c>
      <c r="N66" s="5"/>
      <c r="O66" s="5"/>
    </row>
    <row r="67" spans="1:20" s="2" customFormat="1" x14ac:dyDescent="0.4">
      <c r="A67" s="2" t="str">
        <f t="shared" si="7"/>
        <v>ORM-923</v>
      </c>
      <c r="C67" s="11">
        <v>923</v>
      </c>
      <c r="D67" s="11">
        <v>103581</v>
      </c>
      <c r="E67" s="12" t="str">
        <f>IFERROR(VLOOKUP(A67,'[1]Données référence'!A:D,4, FALSE),"")</f>
        <v>GRILLO ADDITIONNAL ASSISTANT PUSH HANDLE</v>
      </c>
      <c r="F67" s="12">
        <f t="shared" si="8"/>
        <v>40</v>
      </c>
      <c r="G67" s="12"/>
      <c r="H67" s="11"/>
      <c r="I67" s="13"/>
      <c r="M67" s="5">
        <v>79</v>
      </c>
      <c r="N67" s="5"/>
      <c r="O67" s="5"/>
    </row>
    <row r="68" spans="1:20" s="2" customFormat="1" x14ac:dyDescent="0.4">
      <c r="C68" s="11"/>
      <c r="D68" s="11"/>
      <c r="E68" s="12">
        <f>IFERROR(VLOOKUP(A68,'[1]Données référence'!A:D,4, FALSE),"")</f>
        <v>0</v>
      </c>
      <c r="F68" s="13"/>
      <c r="G68" s="13"/>
      <c r="H68" s="11"/>
      <c r="I68" s="13"/>
      <c r="L68" s="5"/>
      <c r="M68" s="5"/>
      <c r="N68" s="5"/>
      <c r="O68" s="5"/>
    </row>
    <row r="69" spans="1:20" s="2" customFormat="1" x14ac:dyDescent="0.4">
      <c r="C69" s="11"/>
      <c r="D69" s="11"/>
      <c r="E69" s="12">
        <f>IFERROR(VLOOKUP(A69,'[1]Données référence'!A:D,4, FALSE),"")</f>
        <v>0</v>
      </c>
      <c r="F69" s="13"/>
      <c r="G69" s="13"/>
      <c r="H69" s="11"/>
      <c r="I69" s="13"/>
      <c r="L69" s="5"/>
      <c r="M69" s="5"/>
      <c r="N69" s="5"/>
      <c r="O69" s="5"/>
    </row>
    <row r="70" spans="1:20" s="2" customFormat="1" ht="18.45" x14ac:dyDescent="0.5">
      <c r="A70" s="108" t="s">
        <v>35</v>
      </c>
      <c r="B70" s="108"/>
      <c r="C70" s="108"/>
      <c r="D70" s="108"/>
      <c r="E70" s="108" t="str">
        <f>IFERROR(VLOOKUP(A70,'[1]Données référence'!A:D,4, FALSE),"")</f>
        <v/>
      </c>
      <c r="F70" s="6"/>
      <c r="G70" s="6"/>
      <c r="H70" s="7"/>
      <c r="I70" s="8"/>
      <c r="J70" s="9"/>
      <c r="K70" s="9"/>
      <c r="L70" s="10"/>
      <c r="M70" s="10"/>
      <c r="N70" s="10"/>
      <c r="O70" s="10"/>
      <c r="P70" s="9"/>
      <c r="Q70" s="92"/>
      <c r="R70" s="92"/>
      <c r="S70" s="92"/>
      <c r="T70" s="92"/>
    </row>
    <row r="71" spans="1:20" s="2" customFormat="1" x14ac:dyDescent="0.4">
      <c r="A71" s="2" t="str">
        <f>"ORM-"&amp;C71</f>
        <v>ORM-GRP-PT-MN</v>
      </c>
      <c r="C71" s="3" t="s">
        <v>36</v>
      </c>
      <c r="D71" s="11">
        <v>108838</v>
      </c>
      <c r="E71" s="12" t="str">
        <f>IFERROR(VLOOKUP(A71,'[1]Données référence'!A:D,4, FALSE),"")</f>
        <v>GRILLO POSTERIOR FRAME, MINI - PTM</v>
      </c>
      <c r="F71" s="12">
        <f>LEN(E71)</f>
        <v>34</v>
      </c>
      <c r="G71" s="12"/>
      <c r="H71" s="11"/>
      <c r="I71" s="11" t="s">
        <v>13</v>
      </c>
      <c r="L71" s="5">
        <v>1142</v>
      </c>
      <c r="M71" s="5"/>
      <c r="N71" s="5"/>
      <c r="O71" s="5"/>
    </row>
    <row r="72" spans="1:20" s="2" customFormat="1" x14ac:dyDescent="0.4">
      <c r="A72" s="2" t="str">
        <f t="shared" ref="A72:A85" si="10">"ORM-"&amp;C72</f>
        <v>ORM-925</v>
      </c>
      <c r="C72" s="11">
        <v>925</v>
      </c>
      <c r="D72" s="11"/>
      <c r="E72" s="12" t="str">
        <f>IFERROR(VLOOKUP(A72,'[1]Données référence'!A:D,4, FALSE),"")</f>
        <v>GRILLO THORACIC SUPPORT</v>
      </c>
      <c r="F72" s="12">
        <f t="shared" ref="F72:F85" si="11">LEN(E72)</f>
        <v>23</v>
      </c>
      <c r="G72" s="12"/>
      <c r="H72" s="11"/>
      <c r="I72" s="13"/>
      <c r="J72" s="2" t="s">
        <v>14</v>
      </c>
      <c r="L72" s="5"/>
      <c r="M72" s="5"/>
      <c r="N72" s="5"/>
      <c r="O72" s="5"/>
    </row>
    <row r="73" spans="1:20" s="2" customFormat="1" x14ac:dyDescent="0.4">
      <c r="A73" s="2" t="str">
        <f t="shared" si="10"/>
        <v>ORM-925-HW</v>
      </c>
      <c r="C73" s="2" t="s">
        <v>15</v>
      </c>
      <c r="D73" s="11"/>
      <c r="E73" s="12" t="str">
        <f>IFERROR(VLOOKUP(A73,'[1]Données référence'!A:D,4, FALSE),"")</f>
        <v>GRILLO THORACIC SUPPORT PADDED RINGS</v>
      </c>
      <c r="F73" s="12">
        <f t="shared" si="11"/>
        <v>36</v>
      </c>
      <c r="G73" s="12"/>
      <c r="J73" s="2" t="s">
        <v>14</v>
      </c>
      <c r="L73" s="5"/>
      <c r="M73" s="5"/>
      <c r="N73" s="5"/>
      <c r="O73" s="5"/>
    </row>
    <row r="74" spans="1:20" s="2" customFormat="1" x14ac:dyDescent="0.4">
      <c r="A74" s="2" t="str">
        <f t="shared" si="10"/>
        <v>ORM-924</v>
      </c>
      <c r="C74" s="11">
        <v>924</v>
      </c>
      <c r="D74" s="11"/>
      <c r="E74" s="12" t="str">
        <f>IFERROR(VLOOKUP(A74,'[1]Données référence'!A:D,4, FALSE),"")</f>
        <v>GRILLO PELVIC SUPPORT</v>
      </c>
      <c r="F74" s="12">
        <f t="shared" si="11"/>
        <v>21</v>
      </c>
      <c r="G74" s="12"/>
      <c r="H74" s="11"/>
      <c r="I74" s="13"/>
      <c r="J74" s="2" t="s">
        <v>14</v>
      </c>
      <c r="L74" s="5"/>
      <c r="M74" s="5"/>
      <c r="N74" s="5"/>
      <c r="O74" s="5"/>
    </row>
    <row r="75" spans="1:20" s="2" customFormat="1" x14ac:dyDescent="0.4">
      <c r="A75" s="2" t="str">
        <f t="shared" si="10"/>
        <v>ORM-924-HW</v>
      </c>
      <c r="C75" s="2" t="s">
        <v>16</v>
      </c>
      <c r="D75" s="11"/>
      <c r="E75" s="12" t="str">
        <f>IFERROR(VLOOKUP(A75,'[1]Données référence'!A:D,4, FALSE),"")</f>
        <v>GRILLO PELVIC SUPPORT PADDED RINGS</v>
      </c>
      <c r="F75" s="12">
        <f t="shared" si="11"/>
        <v>34</v>
      </c>
      <c r="G75" s="12"/>
      <c r="J75" s="2" t="s">
        <v>14</v>
      </c>
      <c r="L75" s="5"/>
      <c r="M75" s="5"/>
      <c r="N75" s="5"/>
      <c r="O75" s="5"/>
    </row>
    <row r="76" spans="1:20" s="2" customFormat="1" x14ac:dyDescent="0.4">
      <c r="A76" s="2" t="str">
        <f t="shared" si="10"/>
        <v>ORM-930</v>
      </c>
      <c r="C76" s="11">
        <v>930</v>
      </c>
      <c r="D76" s="11"/>
      <c r="E76" s="12" t="str">
        <f>IFERROR(VLOOKUP(A76,'[1]Données référence'!A:D,4, FALSE),"")</f>
        <v>GRILLO ERGONOMIC HARNESS</v>
      </c>
      <c r="F76" s="12">
        <f t="shared" si="11"/>
        <v>24</v>
      </c>
      <c r="G76" s="12"/>
      <c r="H76" s="11"/>
      <c r="I76" s="13"/>
      <c r="J76" s="2" t="s">
        <v>14</v>
      </c>
      <c r="L76" s="5"/>
      <c r="M76" s="5"/>
      <c r="N76" s="5"/>
      <c r="O76" s="5"/>
    </row>
    <row r="77" spans="1:20" s="2" customFormat="1" x14ac:dyDescent="0.4">
      <c r="A77" s="2" t="str">
        <f t="shared" si="10"/>
        <v>ORM-927</v>
      </c>
      <c r="C77" s="11">
        <v>927</v>
      </c>
      <c r="D77" s="11"/>
      <c r="E77" s="12" t="str">
        <f>IFERROR(VLOOKUP(A77,'[1]Données référence'!A:D,4, FALSE),"")</f>
        <v>GRILLO REMOVABLE KNOBS</v>
      </c>
      <c r="F77" s="12">
        <f t="shared" si="11"/>
        <v>22</v>
      </c>
      <c r="G77" s="12"/>
      <c r="H77" s="11"/>
      <c r="I77" s="13"/>
      <c r="J77" s="2" t="s">
        <v>14</v>
      </c>
      <c r="L77" s="5"/>
      <c r="M77" s="5"/>
      <c r="N77" s="5"/>
      <c r="O77" s="5"/>
    </row>
    <row r="78" spans="1:20" s="2" customFormat="1" x14ac:dyDescent="0.4">
      <c r="B78" s="14" t="s">
        <v>37</v>
      </c>
      <c r="C78" s="11"/>
      <c r="D78" s="11"/>
      <c r="E78" s="12">
        <f>IFERROR(VLOOKUP(A78,'[1]Données référence'!A:D,4, FALSE),"")</f>
        <v>0</v>
      </c>
      <c r="F78" s="12">
        <f t="shared" si="11"/>
        <v>1</v>
      </c>
      <c r="G78" s="12"/>
      <c r="H78" s="11"/>
      <c r="I78" s="13"/>
      <c r="L78" s="5"/>
      <c r="M78" s="5"/>
      <c r="N78" s="5"/>
      <c r="O78" s="5"/>
    </row>
    <row r="79" spans="1:20" s="2" customFormat="1" x14ac:dyDescent="0.4">
      <c r="A79" s="19" t="str">
        <f t="shared" si="10"/>
        <v>ORM-865-MN</v>
      </c>
      <c r="B79" s="20"/>
      <c r="C79" s="21" t="s">
        <v>38</v>
      </c>
      <c r="D79" s="21" t="s">
        <v>39</v>
      </c>
      <c r="E79" s="22" t="str">
        <f>IFERROR(VLOOKUP(A79,'[1]Données référence'!A:D,4, FALSE),"")</f>
        <v>GRILLO MINI HEAD REST</v>
      </c>
      <c r="F79" s="12">
        <f t="shared" si="11"/>
        <v>21</v>
      </c>
      <c r="G79" s="12"/>
      <c r="H79" s="11"/>
      <c r="I79" s="13"/>
      <c r="J79" s="2" t="s">
        <v>40</v>
      </c>
      <c r="L79" s="5"/>
      <c r="M79" s="5"/>
      <c r="N79" s="5"/>
      <c r="O79" s="5"/>
    </row>
    <row r="80" spans="1:20" s="2" customFormat="1" x14ac:dyDescent="0.4">
      <c r="A80" s="19" t="str">
        <f t="shared" si="10"/>
        <v>ORM-865-MN-HW</v>
      </c>
      <c r="B80" s="20"/>
      <c r="C80" s="21" t="s">
        <v>41</v>
      </c>
      <c r="D80" s="21"/>
      <c r="E80" s="23" t="str">
        <f>IFERROR(VLOOKUP(A80,'[1]Données référence'!A:D,4, FALSE),"")</f>
        <v>GRILLO MINI HEAD REST MOUNTING HARDWARE</v>
      </c>
      <c r="F80" s="12">
        <f t="shared" si="11"/>
        <v>39</v>
      </c>
      <c r="G80" s="12"/>
      <c r="H80" s="11"/>
      <c r="I80" s="13"/>
      <c r="J80" s="2" t="s">
        <v>14</v>
      </c>
      <c r="L80" s="5"/>
      <c r="M80" s="5"/>
      <c r="N80" s="5"/>
      <c r="O80" s="5"/>
    </row>
    <row r="81" spans="1:20" s="2" customFormat="1" x14ac:dyDescent="0.4">
      <c r="A81" s="2" t="str">
        <f t="shared" si="10"/>
        <v>ORM-809-MN</v>
      </c>
      <c r="C81" s="11" t="s">
        <v>18</v>
      </c>
      <c r="D81" s="11">
        <v>103617</v>
      </c>
      <c r="E81" s="12" t="str">
        <f>IFERROR(VLOOKUP(A81,'[1]Données référence'!A:D,4, FALSE),"")</f>
        <v>GRILLO MINI ARM SUPPORTS</v>
      </c>
      <c r="F81" s="12">
        <f t="shared" si="11"/>
        <v>24</v>
      </c>
      <c r="G81" s="12"/>
      <c r="H81" s="11"/>
      <c r="I81" s="13"/>
      <c r="M81" s="5">
        <v>218</v>
      </c>
      <c r="N81" s="5"/>
      <c r="O81" s="5"/>
    </row>
    <row r="82" spans="1:20" s="2" customFormat="1" x14ac:dyDescent="0.4">
      <c r="A82" s="2" t="str">
        <f t="shared" si="10"/>
        <v>ORM-943-MN</v>
      </c>
      <c r="C82" s="11" t="s">
        <v>19</v>
      </c>
      <c r="D82" s="11">
        <v>103629</v>
      </c>
      <c r="E82" s="12" t="str">
        <f>IFERROR(VLOOKUP(A82,'[1]Données référence'!A:D,4, FALSE),"")</f>
        <v>GRILLO MINI ARM STRAPS</v>
      </c>
      <c r="F82" s="12">
        <f t="shared" si="11"/>
        <v>22</v>
      </c>
      <c r="G82" s="12"/>
      <c r="H82" s="11"/>
      <c r="I82" s="13"/>
      <c r="J82" s="2" t="s">
        <v>20</v>
      </c>
      <c r="M82" s="5">
        <v>18</v>
      </c>
      <c r="N82" s="5"/>
      <c r="O82" s="5"/>
    </row>
    <row r="83" spans="1:20" s="2" customFormat="1" x14ac:dyDescent="0.4">
      <c r="A83" s="2" t="str">
        <f t="shared" si="10"/>
        <v>ORM-946-MN</v>
      </c>
      <c r="C83" s="11" t="s">
        <v>21</v>
      </c>
      <c r="D83" s="11">
        <v>103648</v>
      </c>
      <c r="E83" s="12" t="str">
        <f>IFERROR(VLOOKUP(A83,'[1]Données référence'!A:D,4, FALSE),"")</f>
        <v>GRILLO MINI ERGONOMIC SADDLE</v>
      </c>
      <c r="F83" s="12">
        <f t="shared" si="11"/>
        <v>28</v>
      </c>
      <c r="G83" s="12"/>
      <c r="H83" s="11"/>
      <c r="I83" s="13"/>
      <c r="M83" s="5">
        <v>113.5</v>
      </c>
      <c r="N83" s="5"/>
      <c r="O83" s="5"/>
    </row>
    <row r="84" spans="1:20" s="2" customFormat="1" x14ac:dyDescent="0.4">
      <c r="A84" s="2" t="str">
        <f t="shared" si="10"/>
        <v>ORM-890SC-MN</v>
      </c>
      <c r="C84" s="11" t="s">
        <v>22</v>
      </c>
      <c r="D84" s="11">
        <v>102961</v>
      </c>
      <c r="E84" s="12" t="str">
        <f>IFERROR(VLOOKUP(A84,'[1]Données référence'!A:D,4, FALSE),"")</f>
        <v>GRILLO MINI DISTAL ABDUCTOR</v>
      </c>
      <c r="F84" s="12">
        <f t="shared" si="11"/>
        <v>27</v>
      </c>
      <c r="G84" s="12"/>
      <c r="H84" s="11"/>
      <c r="I84" s="13"/>
      <c r="M84" s="5">
        <v>120</v>
      </c>
      <c r="N84" s="5"/>
      <c r="O84" s="5"/>
    </row>
    <row r="85" spans="1:20" s="2" customFormat="1" x14ac:dyDescent="0.4">
      <c r="A85" s="2" t="str">
        <f t="shared" si="10"/>
        <v>ORM-923</v>
      </c>
      <c r="C85" s="11">
        <v>923</v>
      </c>
      <c r="D85" s="11">
        <v>103581</v>
      </c>
      <c r="E85" s="12" t="str">
        <f>IFERROR(VLOOKUP(A85,'[1]Données référence'!A:D,4, FALSE),"")</f>
        <v>GRILLO ADDITIONNAL ASSISTANT PUSH HANDLE</v>
      </c>
      <c r="F85" s="12">
        <f t="shared" si="11"/>
        <v>40</v>
      </c>
      <c r="G85" s="12"/>
      <c r="H85" s="11"/>
      <c r="I85" s="13"/>
      <c r="M85" s="5">
        <v>79</v>
      </c>
      <c r="N85" s="5"/>
      <c r="O85" s="5"/>
    </row>
    <row r="86" spans="1:20" x14ac:dyDescent="0.4">
      <c r="E86" s="12">
        <f>IFERROR(VLOOKUP(A86,'[1]Données référence'!A:D,4, FALSE),"")</f>
        <v>0</v>
      </c>
    </row>
    <row r="87" spans="1:20" x14ac:dyDescent="0.4">
      <c r="E87" s="12">
        <f>IFERROR(VLOOKUP(A87,'[1]Données référence'!A:D,4, FALSE),"")</f>
        <v>0</v>
      </c>
    </row>
    <row r="88" spans="1:20" s="2" customFormat="1" ht="18.45" x14ac:dyDescent="0.5">
      <c r="A88" s="108" t="s">
        <v>42</v>
      </c>
      <c r="B88" s="108"/>
      <c r="C88" s="108"/>
      <c r="D88" s="108"/>
      <c r="E88" s="108" t="str">
        <f>IFERROR(VLOOKUP(A88,'[1]Données référence'!A:D,4, FALSE),"")</f>
        <v/>
      </c>
      <c r="F88" s="6"/>
      <c r="G88" s="6"/>
      <c r="H88" s="7"/>
      <c r="I88" s="8"/>
      <c r="J88" s="9"/>
      <c r="K88" s="9"/>
      <c r="L88" s="10"/>
      <c r="M88" s="10"/>
      <c r="N88" s="10"/>
      <c r="O88" s="10"/>
      <c r="P88" s="9"/>
      <c r="Q88" s="92"/>
      <c r="R88" s="92"/>
      <c r="S88" s="92"/>
      <c r="T88" s="92"/>
    </row>
    <row r="89" spans="1:20" s="2" customFormat="1" x14ac:dyDescent="0.4">
      <c r="A89" s="2" t="str">
        <f>"ORM-"&amp;C89</f>
        <v>ORM-GRP-PA-MN</v>
      </c>
      <c r="C89" s="3" t="s">
        <v>43</v>
      </c>
      <c r="D89" s="11">
        <v>108841</v>
      </c>
      <c r="E89" s="12" t="str">
        <f>IFERROR(VLOOKUP(A89,'[1]Données référence'!A:D,4, FALSE),"")</f>
        <v>GRILLO POSTERIOR FRAME, MINI - PTM</v>
      </c>
      <c r="F89" s="12">
        <f>LEN(E89)</f>
        <v>34</v>
      </c>
      <c r="G89" s="12"/>
      <c r="H89" s="11"/>
      <c r="I89" s="11" t="s">
        <v>13</v>
      </c>
      <c r="L89" s="5">
        <v>1142</v>
      </c>
      <c r="M89" s="5"/>
      <c r="N89" s="5"/>
      <c r="O89" s="5"/>
    </row>
    <row r="90" spans="1:20" s="2" customFormat="1" x14ac:dyDescent="0.4">
      <c r="A90" s="2" t="str">
        <f t="shared" ref="A90:A103" si="12">"ORM-"&amp;C90</f>
        <v>ORM-924</v>
      </c>
      <c r="C90" s="11">
        <v>924</v>
      </c>
      <c r="D90" s="11"/>
      <c r="E90" s="12" t="str">
        <f>IFERROR(VLOOKUP(A90,'[1]Données référence'!A:D,4, FALSE),"")</f>
        <v>GRILLO PELVIC SUPPORT</v>
      </c>
      <c r="F90" s="12">
        <f t="shared" ref="F90:F100" si="13">LEN(E90)</f>
        <v>21</v>
      </c>
      <c r="G90" s="12"/>
      <c r="H90" s="11"/>
      <c r="I90" s="13"/>
      <c r="J90" s="2" t="s">
        <v>14</v>
      </c>
      <c r="L90" s="5"/>
      <c r="M90" s="5"/>
      <c r="N90" s="5"/>
      <c r="O90" s="5"/>
    </row>
    <row r="91" spans="1:20" s="2" customFormat="1" x14ac:dyDescent="0.4">
      <c r="A91" s="2" t="str">
        <f t="shared" si="12"/>
        <v>ORM-924-HW</v>
      </c>
      <c r="C91" s="2" t="s">
        <v>16</v>
      </c>
      <c r="D91" s="11"/>
      <c r="E91" s="12" t="str">
        <f>IFERROR(VLOOKUP(A91,'[1]Données référence'!A:D,4, FALSE),"")</f>
        <v>GRILLO PELVIC SUPPORT PADDED RINGS</v>
      </c>
      <c r="F91" s="12">
        <f t="shared" si="13"/>
        <v>34</v>
      </c>
      <c r="G91" s="12"/>
      <c r="J91" s="2" t="s">
        <v>14</v>
      </c>
      <c r="L91" s="5"/>
      <c r="M91" s="5"/>
      <c r="N91" s="5"/>
      <c r="O91" s="5"/>
    </row>
    <row r="92" spans="1:20" s="2" customFormat="1" x14ac:dyDescent="0.4">
      <c r="A92" s="2" t="str">
        <f t="shared" si="12"/>
        <v>ORM-930</v>
      </c>
      <c r="C92" s="11">
        <v>930</v>
      </c>
      <c r="D92" s="11"/>
      <c r="E92" s="12" t="str">
        <f>IFERROR(VLOOKUP(A92,'[1]Données référence'!A:D,4, FALSE),"")</f>
        <v>GRILLO ERGONOMIC HARNESS</v>
      </c>
      <c r="F92" s="12">
        <f t="shared" si="13"/>
        <v>24</v>
      </c>
      <c r="G92" s="12"/>
      <c r="H92" s="11"/>
      <c r="I92" s="13"/>
      <c r="J92" s="2" t="s">
        <v>14</v>
      </c>
      <c r="L92" s="5"/>
      <c r="M92" s="5"/>
      <c r="N92" s="5"/>
      <c r="O92" s="5"/>
    </row>
    <row r="93" spans="1:20" s="2" customFormat="1" x14ac:dyDescent="0.4">
      <c r="A93" s="2" t="str">
        <f t="shared" si="12"/>
        <v>ORM-809</v>
      </c>
      <c r="C93" s="11">
        <v>809</v>
      </c>
      <c r="D93" s="11"/>
      <c r="E93" s="12" t="str">
        <f>IFERROR(VLOOKUP(A93,'[1]Données référence'!A:D,4, FALSE),"")</f>
        <v>GRILLO ARM SUPPORTS</v>
      </c>
      <c r="F93" s="12">
        <f t="shared" si="13"/>
        <v>19</v>
      </c>
      <c r="G93" s="12"/>
      <c r="H93" s="11"/>
      <c r="I93" s="13"/>
      <c r="J93" s="2" t="s">
        <v>14</v>
      </c>
      <c r="M93" s="5"/>
      <c r="N93" s="5"/>
      <c r="O93" s="5"/>
    </row>
    <row r="94" spans="1:20" s="2" customFormat="1" x14ac:dyDescent="0.4">
      <c r="B94" s="14" t="s">
        <v>37</v>
      </c>
      <c r="C94" s="11"/>
      <c r="D94" s="11"/>
      <c r="E94" s="12">
        <f>IFERROR(VLOOKUP(A94,'[1]Données référence'!A:D,4, FALSE),"")</f>
        <v>0</v>
      </c>
      <c r="F94" s="12">
        <f t="shared" si="13"/>
        <v>1</v>
      </c>
      <c r="G94" s="12"/>
      <c r="H94" s="11"/>
      <c r="I94" s="13"/>
      <c r="L94" s="5"/>
      <c r="M94" s="5"/>
      <c r="N94" s="5"/>
      <c r="O94" s="5"/>
    </row>
    <row r="95" spans="1:20" s="2" customFormat="1" x14ac:dyDescent="0.4">
      <c r="A95" s="19" t="str">
        <f t="shared" si="12"/>
        <v>ORM-865-MN</v>
      </c>
      <c r="B95" s="20"/>
      <c r="C95" s="21" t="s">
        <v>38</v>
      </c>
      <c r="D95" s="21" t="s">
        <v>39</v>
      </c>
      <c r="E95" s="22" t="str">
        <f>IFERROR(VLOOKUP(A95,'[1]Données référence'!A:D,4, FALSE),"")</f>
        <v>GRILLO MINI HEAD REST</v>
      </c>
      <c r="F95" s="12">
        <f t="shared" si="13"/>
        <v>21</v>
      </c>
      <c r="G95" s="12"/>
      <c r="H95" s="11"/>
      <c r="I95" s="13"/>
      <c r="J95" s="2" t="s">
        <v>40</v>
      </c>
      <c r="L95" s="5"/>
      <c r="M95" s="5"/>
      <c r="N95" s="5"/>
      <c r="O95" s="5"/>
    </row>
    <row r="96" spans="1:20" s="2" customFormat="1" x14ac:dyDescent="0.4">
      <c r="A96" s="19" t="str">
        <f t="shared" si="12"/>
        <v>ORM-865-MN-HW</v>
      </c>
      <c r="B96" s="20"/>
      <c r="C96" s="21" t="s">
        <v>41</v>
      </c>
      <c r="D96" s="21"/>
      <c r="E96" s="23" t="str">
        <f>IFERROR(VLOOKUP(A96,'[1]Données référence'!A:D,4, FALSE),"")</f>
        <v>GRILLO MINI HEAD REST MOUNTING HARDWARE</v>
      </c>
      <c r="F96" s="12">
        <f t="shared" si="13"/>
        <v>39</v>
      </c>
      <c r="G96" s="12"/>
      <c r="H96" s="11"/>
      <c r="I96" s="13"/>
      <c r="J96" s="2" t="s">
        <v>14</v>
      </c>
      <c r="L96" s="5"/>
      <c r="M96" s="5"/>
      <c r="N96" s="5"/>
      <c r="O96" s="5"/>
    </row>
    <row r="97" spans="1:20" s="2" customFormat="1" x14ac:dyDescent="0.4">
      <c r="A97" s="24" t="str">
        <f t="shared" si="12"/>
        <v>ORM-925-MN</v>
      </c>
      <c r="B97" s="25"/>
      <c r="C97" s="26" t="s">
        <v>26</v>
      </c>
      <c r="D97" s="26">
        <v>103638</v>
      </c>
      <c r="E97" s="27" t="str">
        <f>IFERROR(VLOOKUP(A97,'[1]Données référence'!A:D,4, FALSE),"")</f>
        <v>GRILLO THORACIC SUPPORT, MINI</v>
      </c>
      <c r="F97" s="12">
        <f t="shared" si="13"/>
        <v>29</v>
      </c>
      <c r="G97" s="12"/>
      <c r="H97" s="11"/>
      <c r="I97" s="13"/>
      <c r="L97" s="5"/>
      <c r="M97" s="5"/>
      <c r="N97" s="5"/>
      <c r="O97" s="5"/>
    </row>
    <row r="98" spans="1:20" s="2" customFormat="1" x14ac:dyDescent="0.4">
      <c r="A98" s="24" t="str">
        <f t="shared" si="12"/>
        <v>ORM-925-HW</v>
      </c>
      <c r="B98" s="25"/>
      <c r="C98" s="26" t="s">
        <v>15</v>
      </c>
      <c r="D98" s="26"/>
      <c r="E98" s="28" t="str">
        <f>IFERROR(VLOOKUP(A98,'[1]Données référence'!A:D,4, FALSE),"")</f>
        <v>GRILLO THORACIC SUPPORT PADDED RINGS</v>
      </c>
      <c r="F98" s="12">
        <f t="shared" si="13"/>
        <v>36</v>
      </c>
      <c r="G98" s="12"/>
      <c r="J98" s="2" t="s">
        <v>14</v>
      </c>
      <c r="L98" s="5"/>
      <c r="M98" s="5"/>
      <c r="N98" s="5"/>
      <c r="O98" s="5"/>
    </row>
    <row r="99" spans="1:20" s="2" customFormat="1" x14ac:dyDescent="0.4">
      <c r="A99" s="2" t="str">
        <f t="shared" si="12"/>
        <v>ORM-943-MN</v>
      </c>
      <c r="C99" s="11" t="s">
        <v>19</v>
      </c>
      <c r="D99" s="11">
        <v>103629</v>
      </c>
      <c r="E99" s="12" t="str">
        <f>IFERROR(VLOOKUP(A99,'[1]Données référence'!A:D,4, FALSE),"")</f>
        <v>GRILLO MINI ARM STRAPS</v>
      </c>
      <c r="F99" s="12">
        <f t="shared" si="13"/>
        <v>22</v>
      </c>
      <c r="G99" s="12"/>
      <c r="H99" s="11"/>
      <c r="I99" s="13"/>
      <c r="J99" s="2" t="s">
        <v>20</v>
      </c>
      <c r="M99" s="5">
        <v>18</v>
      </c>
      <c r="N99" s="5"/>
      <c r="O99" s="5"/>
    </row>
    <row r="100" spans="1:20" s="2" customFormat="1" x14ac:dyDescent="0.4">
      <c r="A100" s="2" t="str">
        <f t="shared" si="12"/>
        <v>ORM-927-MN</v>
      </c>
      <c r="C100" s="11" t="s">
        <v>44</v>
      </c>
      <c r="D100" s="11">
        <v>103618</v>
      </c>
      <c r="E100" s="12" t="str">
        <f>IFERROR(VLOOKUP(A100,'[1]Données référence'!A:D,4, FALSE),"")</f>
        <v>GRILLO REMOVABLE KNOBS, MINI</v>
      </c>
      <c r="F100" s="12">
        <f t="shared" si="13"/>
        <v>28</v>
      </c>
      <c r="G100" s="12"/>
      <c r="H100" s="11"/>
      <c r="I100" s="13"/>
      <c r="L100" s="5"/>
      <c r="M100" s="5"/>
      <c r="N100" s="5"/>
      <c r="O100" s="5"/>
    </row>
    <row r="101" spans="1:20" s="2" customFormat="1" x14ac:dyDescent="0.4">
      <c r="A101" s="2" t="str">
        <f t="shared" si="12"/>
        <v>ORM-946-MN</v>
      </c>
      <c r="C101" s="11" t="s">
        <v>21</v>
      </c>
      <c r="D101" s="11">
        <v>103648</v>
      </c>
      <c r="E101" s="12" t="str">
        <f>IFERROR(VLOOKUP(A101,'[1]Données référence'!A:D,4, FALSE),"")</f>
        <v>GRILLO MINI ERGONOMIC SADDLE</v>
      </c>
      <c r="F101" s="12">
        <f>LEN(E101)</f>
        <v>28</v>
      </c>
      <c r="G101" s="12"/>
      <c r="H101" s="11"/>
      <c r="I101" s="13"/>
      <c r="M101" s="5">
        <v>113.5</v>
      </c>
      <c r="N101" s="5"/>
      <c r="O101" s="5"/>
    </row>
    <row r="102" spans="1:20" s="2" customFormat="1" x14ac:dyDescent="0.4">
      <c r="A102" s="2" t="str">
        <f t="shared" si="12"/>
        <v>ORM-890SC-MN</v>
      </c>
      <c r="C102" s="11" t="s">
        <v>22</v>
      </c>
      <c r="D102" s="11">
        <v>102961</v>
      </c>
      <c r="E102" s="12" t="str">
        <f>IFERROR(VLOOKUP(A102,'[1]Données référence'!A:D,4, FALSE),"")</f>
        <v>GRILLO MINI DISTAL ABDUCTOR</v>
      </c>
      <c r="F102" s="12">
        <f>LEN(E102)</f>
        <v>27</v>
      </c>
      <c r="G102" s="12"/>
      <c r="H102" s="11"/>
      <c r="I102" s="13"/>
      <c r="M102" s="5">
        <v>120</v>
      </c>
      <c r="N102" s="5"/>
      <c r="O102" s="5"/>
    </row>
    <row r="103" spans="1:20" s="2" customFormat="1" x14ac:dyDescent="0.4">
      <c r="A103" s="2" t="str">
        <f t="shared" si="12"/>
        <v>ORM-923</v>
      </c>
      <c r="C103" s="11">
        <v>923</v>
      </c>
      <c r="D103" s="11">
        <v>103581</v>
      </c>
      <c r="E103" s="12" t="str">
        <f>IFERROR(VLOOKUP(A103,'[1]Données référence'!A:D,4, FALSE),"")</f>
        <v>GRILLO ADDITIONNAL ASSISTANT PUSH HANDLE</v>
      </c>
      <c r="F103" s="12">
        <f>LEN(E103)</f>
        <v>40</v>
      </c>
      <c r="G103" s="12"/>
      <c r="H103" s="11"/>
      <c r="I103" s="13"/>
      <c r="M103" s="5">
        <v>79</v>
      </c>
      <c r="N103" s="5"/>
      <c r="O103" s="5"/>
    </row>
    <row r="104" spans="1:20" x14ac:dyDescent="0.4">
      <c r="E104" s="12">
        <f>IFERROR(VLOOKUP(A104,'[1]Données référence'!A:D,4, FALSE),"")</f>
        <v>0</v>
      </c>
    </row>
    <row r="105" spans="1:20" s="2" customFormat="1" ht="18.45" x14ac:dyDescent="0.5">
      <c r="A105" s="108" t="s">
        <v>45</v>
      </c>
      <c r="B105" s="108"/>
      <c r="C105" s="108"/>
      <c r="D105" s="108"/>
      <c r="E105" s="108" t="str">
        <f>IFERROR(VLOOKUP(A105,'[1]Données référence'!A:D,4, FALSE),"")</f>
        <v/>
      </c>
      <c r="F105" s="6"/>
      <c r="G105" s="6"/>
      <c r="H105" s="7"/>
      <c r="I105" s="8"/>
      <c r="J105" s="9"/>
      <c r="K105" s="9"/>
      <c r="L105" s="10"/>
      <c r="M105" s="10"/>
      <c r="N105" s="10"/>
      <c r="O105" s="10"/>
      <c r="P105" s="9"/>
      <c r="Q105" s="92"/>
      <c r="R105" s="92"/>
      <c r="S105" s="92"/>
      <c r="T105" s="92"/>
    </row>
    <row r="106" spans="1:20" s="2" customFormat="1" x14ac:dyDescent="0.4">
      <c r="A106" s="2" t="str">
        <f>"ORM-"&amp;C106</f>
        <v>ORM-GRP-P-MN</v>
      </c>
      <c r="C106" s="3" t="s">
        <v>46</v>
      </c>
      <c r="D106" s="11">
        <v>108842</v>
      </c>
      <c r="E106" s="12" t="str">
        <f>IFERROR(VLOOKUP(A106,'[1]Données référence'!A:D,4, FALSE),"")</f>
        <v>GRILLO POSTERIOR FRAME, MINI - PTM</v>
      </c>
      <c r="F106" s="12">
        <f>LEN(E106)</f>
        <v>34</v>
      </c>
      <c r="G106" s="12"/>
      <c r="H106" s="11"/>
      <c r="I106" s="11" t="s">
        <v>13</v>
      </c>
      <c r="L106" s="5">
        <v>1142</v>
      </c>
      <c r="M106" s="5"/>
      <c r="N106" s="5"/>
      <c r="O106" s="5"/>
    </row>
    <row r="107" spans="1:20" s="2" customFormat="1" x14ac:dyDescent="0.4">
      <c r="A107" s="2" t="str">
        <f t="shared" ref="A107:A120" si="14">"ORM-"&amp;C107</f>
        <v>ORM-924</v>
      </c>
      <c r="C107" s="11">
        <v>924</v>
      </c>
      <c r="D107" s="11"/>
      <c r="E107" s="12" t="str">
        <f>IFERROR(VLOOKUP(A107,'[1]Données référence'!A:D,4, FALSE),"")</f>
        <v>GRILLO PELVIC SUPPORT</v>
      </c>
      <c r="F107" s="12">
        <f t="shared" ref="F107:F120" si="15">LEN(E107)</f>
        <v>21</v>
      </c>
      <c r="G107" s="12"/>
      <c r="H107" s="11"/>
      <c r="I107" s="13"/>
      <c r="J107" s="2" t="s">
        <v>14</v>
      </c>
      <c r="L107" s="5"/>
      <c r="M107" s="5"/>
      <c r="N107" s="5"/>
      <c r="O107" s="5"/>
    </row>
    <row r="108" spans="1:20" s="2" customFormat="1" x14ac:dyDescent="0.4">
      <c r="A108" s="2" t="str">
        <f t="shared" si="14"/>
        <v>ORM-924-HW</v>
      </c>
      <c r="C108" s="2" t="s">
        <v>16</v>
      </c>
      <c r="D108" s="11"/>
      <c r="E108" s="12" t="str">
        <f>IFERROR(VLOOKUP(A108,'[1]Données référence'!A:D,4, FALSE),"")</f>
        <v>GRILLO PELVIC SUPPORT PADDED RINGS</v>
      </c>
      <c r="F108" s="12">
        <f t="shared" si="15"/>
        <v>34</v>
      </c>
      <c r="G108" s="12"/>
      <c r="J108" s="2" t="s">
        <v>14</v>
      </c>
      <c r="L108" s="5"/>
      <c r="M108" s="5"/>
      <c r="N108" s="5"/>
      <c r="O108" s="5"/>
    </row>
    <row r="109" spans="1:20" s="2" customFormat="1" x14ac:dyDescent="0.4">
      <c r="A109" s="2" t="str">
        <f t="shared" si="14"/>
        <v>ORM-930</v>
      </c>
      <c r="C109" s="11">
        <v>930</v>
      </c>
      <c r="D109" s="11"/>
      <c r="E109" s="12" t="str">
        <f>IFERROR(VLOOKUP(A109,'[1]Données référence'!A:D,4, FALSE),"")</f>
        <v>GRILLO ERGONOMIC HARNESS</v>
      </c>
      <c r="F109" s="12">
        <f t="shared" si="15"/>
        <v>24</v>
      </c>
      <c r="G109" s="12"/>
      <c r="H109" s="11"/>
      <c r="I109" s="13"/>
      <c r="J109" s="2" t="s">
        <v>14</v>
      </c>
      <c r="L109" s="5"/>
      <c r="M109" s="5"/>
      <c r="N109" s="5"/>
      <c r="O109" s="5"/>
    </row>
    <row r="110" spans="1:20" s="2" customFormat="1" x14ac:dyDescent="0.4">
      <c r="A110" s="2" t="str">
        <f t="shared" si="14"/>
        <v>ORM-927</v>
      </c>
      <c r="C110" s="11">
        <v>927</v>
      </c>
      <c r="D110" s="11"/>
      <c r="E110" s="12" t="str">
        <f>IFERROR(VLOOKUP(A110,'[1]Données référence'!A:D,4, FALSE),"")</f>
        <v>GRILLO REMOVABLE KNOBS</v>
      </c>
      <c r="F110" s="12">
        <f t="shared" si="15"/>
        <v>22</v>
      </c>
      <c r="G110" s="12"/>
      <c r="H110" s="11"/>
      <c r="I110" s="13"/>
      <c r="J110" s="2" t="s">
        <v>14</v>
      </c>
      <c r="L110" s="5"/>
      <c r="M110" s="5"/>
      <c r="N110" s="5"/>
      <c r="O110" s="5"/>
    </row>
    <row r="111" spans="1:20" s="2" customFormat="1" x14ac:dyDescent="0.4">
      <c r="B111" s="14" t="s">
        <v>47</v>
      </c>
      <c r="C111" s="11"/>
      <c r="D111" s="11"/>
      <c r="E111" s="12">
        <f>IFERROR(VLOOKUP(A111,'[1]Données référence'!A:D,4, FALSE),"")</f>
        <v>0</v>
      </c>
      <c r="F111" s="12">
        <f t="shared" si="15"/>
        <v>1</v>
      </c>
      <c r="G111" s="12"/>
      <c r="H111" s="11"/>
      <c r="I111" s="13"/>
      <c r="L111" s="5"/>
      <c r="M111" s="5"/>
      <c r="N111" s="5"/>
      <c r="O111" s="5"/>
    </row>
    <row r="112" spans="1:20" s="2" customFormat="1" x14ac:dyDescent="0.4">
      <c r="A112" s="19" t="str">
        <f t="shared" si="14"/>
        <v>ORM-865-MN</v>
      </c>
      <c r="B112" s="20"/>
      <c r="C112" s="21" t="s">
        <v>38</v>
      </c>
      <c r="D112" s="21" t="s">
        <v>39</v>
      </c>
      <c r="E112" s="22" t="str">
        <f>IFERROR(VLOOKUP(A112,'[1]Données référence'!A:D,4, FALSE),"")</f>
        <v>GRILLO MINI HEAD REST</v>
      </c>
      <c r="F112" s="12">
        <f t="shared" si="15"/>
        <v>21</v>
      </c>
      <c r="G112" s="12"/>
      <c r="H112" s="11"/>
      <c r="I112" s="13"/>
      <c r="J112" s="2" t="s">
        <v>40</v>
      </c>
      <c r="L112" s="5"/>
      <c r="M112" s="5"/>
      <c r="N112" s="5"/>
      <c r="O112" s="5"/>
    </row>
    <row r="113" spans="1:20" s="2" customFormat="1" x14ac:dyDescent="0.4">
      <c r="A113" s="19" t="str">
        <f t="shared" si="14"/>
        <v>ORM-865-MN-HW</v>
      </c>
      <c r="B113" s="20"/>
      <c r="C113" s="21" t="s">
        <v>41</v>
      </c>
      <c r="D113" s="21"/>
      <c r="E113" s="23" t="str">
        <f>IFERROR(VLOOKUP(A113,'[1]Données référence'!A:D,4, FALSE),"")</f>
        <v>GRILLO MINI HEAD REST MOUNTING HARDWARE</v>
      </c>
      <c r="F113" s="12">
        <f t="shared" si="15"/>
        <v>39</v>
      </c>
      <c r="G113" s="12"/>
      <c r="H113" s="11"/>
      <c r="I113" s="13"/>
      <c r="J113" s="2" t="s">
        <v>14</v>
      </c>
      <c r="L113" s="5"/>
      <c r="M113" s="5"/>
      <c r="N113" s="5"/>
      <c r="O113" s="5"/>
    </row>
    <row r="114" spans="1:20" s="2" customFormat="1" x14ac:dyDescent="0.4">
      <c r="A114" s="24" t="str">
        <f t="shared" si="14"/>
        <v>ORM-925-MN</v>
      </c>
      <c r="B114" s="25"/>
      <c r="C114" s="26" t="s">
        <v>26</v>
      </c>
      <c r="D114" s="26">
        <v>103638</v>
      </c>
      <c r="E114" s="27" t="str">
        <f>IFERROR(VLOOKUP(A114,'[1]Données référence'!A:D,4, FALSE),"")</f>
        <v>GRILLO THORACIC SUPPORT, MINI</v>
      </c>
      <c r="F114" s="12">
        <f t="shared" si="15"/>
        <v>29</v>
      </c>
      <c r="G114" s="12"/>
      <c r="H114" s="11"/>
      <c r="I114" s="13"/>
      <c r="L114" s="5"/>
      <c r="M114" s="5"/>
      <c r="N114" s="5"/>
      <c r="O114" s="5"/>
    </row>
    <row r="115" spans="1:20" s="2" customFormat="1" x14ac:dyDescent="0.4">
      <c r="A115" s="24" t="str">
        <f t="shared" si="14"/>
        <v>ORM-925-HW</v>
      </c>
      <c r="B115" s="25"/>
      <c r="C115" s="26" t="s">
        <v>15</v>
      </c>
      <c r="D115" s="26"/>
      <c r="E115" s="28" t="str">
        <f>IFERROR(VLOOKUP(A115,'[1]Données référence'!A:D,4, FALSE),"")</f>
        <v>GRILLO THORACIC SUPPORT PADDED RINGS</v>
      </c>
      <c r="F115" s="12">
        <f t="shared" si="15"/>
        <v>36</v>
      </c>
      <c r="G115" s="12"/>
      <c r="J115" s="2" t="s">
        <v>14</v>
      </c>
      <c r="L115" s="5"/>
      <c r="M115" s="5"/>
      <c r="N115" s="5"/>
      <c r="O115" s="5"/>
    </row>
    <row r="116" spans="1:20" s="2" customFormat="1" x14ac:dyDescent="0.4">
      <c r="A116" s="2" t="str">
        <f t="shared" si="14"/>
        <v>ORM-809-MN</v>
      </c>
      <c r="C116" s="11" t="s">
        <v>18</v>
      </c>
      <c r="D116" s="11">
        <v>103617</v>
      </c>
      <c r="E116" s="12" t="str">
        <f>IFERROR(VLOOKUP(A116,'[1]Données référence'!A:D,4, FALSE),"")</f>
        <v>GRILLO MINI ARM SUPPORTS</v>
      </c>
      <c r="F116" s="12">
        <f t="shared" si="15"/>
        <v>24</v>
      </c>
      <c r="G116" s="12"/>
      <c r="H116" s="11"/>
      <c r="I116" s="13"/>
      <c r="M116" s="5">
        <v>218</v>
      </c>
      <c r="N116" s="5"/>
      <c r="O116" s="5"/>
    </row>
    <row r="117" spans="1:20" s="2" customFormat="1" x14ac:dyDescent="0.4">
      <c r="A117" s="2" t="str">
        <f t="shared" si="14"/>
        <v>ORM-943-MN</v>
      </c>
      <c r="C117" s="11" t="s">
        <v>19</v>
      </c>
      <c r="D117" s="11">
        <v>103629</v>
      </c>
      <c r="E117" s="12" t="str">
        <f>IFERROR(VLOOKUP(A117,'[1]Données référence'!A:D,4, FALSE),"")</f>
        <v>GRILLO MINI ARM STRAPS</v>
      </c>
      <c r="F117" s="12">
        <f t="shared" si="15"/>
        <v>22</v>
      </c>
      <c r="G117" s="12"/>
      <c r="H117" s="11"/>
      <c r="I117" s="13"/>
      <c r="J117" s="2" t="s">
        <v>20</v>
      </c>
      <c r="M117" s="5">
        <v>18</v>
      </c>
      <c r="N117" s="5"/>
      <c r="O117" s="5"/>
    </row>
    <row r="118" spans="1:20" s="2" customFormat="1" x14ac:dyDescent="0.4">
      <c r="A118" s="2" t="str">
        <f t="shared" si="14"/>
        <v>ORM-946-MN</v>
      </c>
      <c r="C118" s="11" t="s">
        <v>21</v>
      </c>
      <c r="D118" s="11">
        <v>103648</v>
      </c>
      <c r="E118" s="12" t="str">
        <f>IFERROR(VLOOKUP(A118,'[1]Données référence'!A:D,4, FALSE),"")</f>
        <v>GRILLO MINI ERGONOMIC SADDLE</v>
      </c>
      <c r="F118" s="12">
        <f t="shared" si="15"/>
        <v>28</v>
      </c>
      <c r="G118" s="12"/>
      <c r="H118" s="11"/>
      <c r="I118" s="13"/>
      <c r="M118" s="5">
        <v>113.5</v>
      </c>
      <c r="N118" s="5"/>
      <c r="O118" s="5"/>
    </row>
    <row r="119" spans="1:20" s="2" customFormat="1" x14ac:dyDescent="0.4">
      <c r="A119" s="2" t="str">
        <f t="shared" si="14"/>
        <v>ORM-890SC-MN</v>
      </c>
      <c r="C119" s="11" t="s">
        <v>22</v>
      </c>
      <c r="D119" s="11">
        <v>102961</v>
      </c>
      <c r="E119" s="12" t="str">
        <f>IFERROR(VLOOKUP(A119,'[1]Données référence'!A:D,4, FALSE),"")</f>
        <v>GRILLO MINI DISTAL ABDUCTOR</v>
      </c>
      <c r="F119" s="12">
        <f t="shared" si="15"/>
        <v>27</v>
      </c>
      <c r="G119" s="12"/>
      <c r="H119" s="11"/>
      <c r="I119" s="13"/>
      <c r="M119" s="5">
        <v>120</v>
      </c>
      <c r="N119" s="5"/>
      <c r="O119" s="5"/>
    </row>
    <row r="120" spans="1:20" s="2" customFormat="1" x14ac:dyDescent="0.4">
      <c r="A120" s="2" t="str">
        <f t="shared" si="14"/>
        <v>ORM-923</v>
      </c>
      <c r="C120" s="11">
        <v>923</v>
      </c>
      <c r="D120" s="11">
        <v>103581</v>
      </c>
      <c r="E120" s="12" t="str">
        <f>IFERROR(VLOOKUP(A120,'[1]Données référence'!A:D,4, FALSE),"")</f>
        <v>GRILLO ADDITIONNAL ASSISTANT PUSH HANDLE</v>
      </c>
      <c r="F120" s="12">
        <f t="shared" si="15"/>
        <v>40</v>
      </c>
      <c r="G120" s="12"/>
      <c r="H120" s="11"/>
      <c r="I120" s="13"/>
      <c r="M120" s="5">
        <v>79</v>
      </c>
      <c r="N120" s="5"/>
      <c r="O120" s="5"/>
    </row>
    <row r="121" spans="1:20" x14ac:dyDescent="0.4">
      <c r="E121" s="12">
        <f>IFERROR(VLOOKUP(A121,'[1]Données référence'!A:D,4, FALSE),"")</f>
        <v>0</v>
      </c>
    </row>
    <row r="122" spans="1:20" s="2" customFormat="1" x14ac:dyDescent="0.4">
      <c r="C122" s="11"/>
      <c r="D122" s="11"/>
      <c r="E122" s="12">
        <f>IFERROR(VLOOKUP(A122,'[1]Données référence'!A:D,4, FALSE),"")</f>
        <v>0</v>
      </c>
      <c r="F122" s="13"/>
      <c r="G122" s="13"/>
      <c r="H122" s="11"/>
      <c r="I122" s="13"/>
      <c r="L122" s="5"/>
      <c r="M122" s="5"/>
      <c r="N122" s="5"/>
      <c r="O122" s="5"/>
    </row>
    <row r="123" spans="1:20" s="2" customFormat="1" ht="18.45" x14ac:dyDescent="0.5">
      <c r="A123" s="109" t="s">
        <v>48</v>
      </c>
      <c r="B123" s="109"/>
      <c r="C123" s="109"/>
      <c r="D123" s="109"/>
      <c r="E123" s="109" t="str">
        <f>IFERROR(VLOOKUP(A123,'[1]Données référence'!A:D,4, FALSE),"")</f>
        <v/>
      </c>
      <c r="F123" s="6"/>
      <c r="G123" s="6"/>
      <c r="H123" s="7"/>
      <c r="I123" s="8"/>
      <c r="J123" s="9"/>
      <c r="K123" s="9"/>
      <c r="L123" s="10"/>
      <c r="M123" s="10"/>
      <c r="N123" s="10"/>
      <c r="O123" s="10"/>
      <c r="P123" s="9"/>
      <c r="Q123" s="92"/>
      <c r="R123" s="92"/>
      <c r="S123" s="92"/>
      <c r="T123" s="92"/>
    </row>
    <row r="124" spans="1:20" s="2" customFormat="1" x14ac:dyDescent="0.4">
      <c r="A124" s="2" t="str">
        <f>"ORM-"&amp;C124</f>
        <v>ORM-GRA-PT-S</v>
      </c>
      <c r="C124" s="3" t="s">
        <v>49</v>
      </c>
      <c r="D124" s="11">
        <v>106170</v>
      </c>
      <c r="E124" s="12" t="str">
        <f>IFERROR(VLOOKUP(A124,'[1]Données référence'!A:D,4, FALSE),"")</f>
        <v>GRILLO ANTERIOR FRAME, SMALL - PT</v>
      </c>
      <c r="F124" s="12">
        <f>LEN(E124)</f>
        <v>33</v>
      </c>
      <c r="G124" s="12"/>
      <c r="H124" s="11"/>
      <c r="I124" s="11"/>
      <c r="L124" s="5">
        <v>1174</v>
      </c>
      <c r="M124" s="5"/>
      <c r="N124" s="5"/>
      <c r="O124" s="5"/>
    </row>
    <row r="125" spans="1:20" s="2" customFormat="1" x14ac:dyDescent="0.4">
      <c r="A125" s="2" t="str">
        <f t="shared" ref="A125:A140" si="16">"ORM-"&amp;C125</f>
        <v>ORM-925</v>
      </c>
      <c r="C125" s="11">
        <v>925</v>
      </c>
      <c r="D125" s="11"/>
      <c r="E125" s="12" t="str">
        <f>IFERROR(VLOOKUP(A125,'[1]Données référence'!A:D,4, FALSE),"")</f>
        <v>GRILLO THORACIC SUPPORT</v>
      </c>
      <c r="F125" s="12">
        <f t="shared" ref="F125:F140" si="17">LEN(E125)</f>
        <v>23</v>
      </c>
      <c r="G125" s="12"/>
      <c r="H125" s="11"/>
      <c r="I125" s="13"/>
      <c r="J125" s="2" t="s">
        <v>14</v>
      </c>
      <c r="L125" s="5"/>
      <c r="M125" s="5"/>
      <c r="N125" s="5"/>
      <c r="O125" s="5"/>
    </row>
    <row r="126" spans="1:20" s="2" customFormat="1" x14ac:dyDescent="0.4">
      <c r="A126" s="2" t="str">
        <f t="shared" si="16"/>
        <v>ORM-925-HW</v>
      </c>
      <c r="C126" s="2" t="s">
        <v>15</v>
      </c>
      <c r="D126" s="11"/>
      <c r="E126" s="12" t="str">
        <f>IFERROR(VLOOKUP(A126,'[1]Données référence'!A:D,4, FALSE),"")</f>
        <v>GRILLO THORACIC SUPPORT PADDED RINGS</v>
      </c>
      <c r="F126" s="12">
        <f t="shared" si="17"/>
        <v>36</v>
      </c>
      <c r="G126" s="12"/>
      <c r="J126" s="2" t="s">
        <v>14</v>
      </c>
      <c r="L126" s="5"/>
      <c r="M126" s="5"/>
      <c r="N126" s="5"/>
      <c r="O126" s="5"/>
    </row>
    <row r="127" spans="1:20" s="2" customFormat="1" x14ac:dyDescent="0.4">
      <c r="A127" s="2" t="str">
        <f t="shared" si="16"/>
        <v>ORM-924</v>
      </c>
      <c r="C127" s="11">
        <v>924</v>
      </c>
      <c r="D127" s="11"/>
      <c r="E127" s="12" t="str">
        <f>IFERROR(VLOOKUP(A127,'[1]Données référence'!A:D,4, FALSE),"")</f>
        <v>GRILLO PELVIC SUPPORT</v>
      </c>
      <c r="F127" s="12">
        <f t="shared" si="17"/>
        <v>21</v>
      </c>
      <c r="G127" s="12"/>
      <c r="H127" s="11"/>
      <c r="I127" s="13"/>
      <c r="J127" s="2" t="s">
        <v>14</v>
      </c>
      <c r="L127" s="5"/>
      <c r="M127" s="5"/>
      <c r="N127" s="5"/>
      <c r="O127" s="5"/>
    </row>
    <row r="128" spans="1:20" s="2" customFormat="1" x14ac:dyDescent="0.4">
      <c r="A128" s="2" t="str">
        <f t="shared" si="16"/>
        <v>ORM-924-HW</v>
      </c>
      <c r="C128" s="2" t="s">
        <v>16</v>
      </c>
      <c r="D128" s="11"/>
      <c r="E128" s="12" t="str">
        <f>IFERROR(VLOOKUP(A128,'[1]Données référence'!A:D,4, FALSE),"")</f>
        <v>GRILLO PELVIC SUPPORT PADDED RINGS</v>
      </c>
      <c r="F128" s="12">
        <f t="shared" si="17"/>
        <v>34</v>
      </c>
      <c r="G128" s="12"/>
      <c r="J128" s="2" t="s">
        <v>14</v>
      </c>
      <c r="L128" s="5"/>
      <c r="M128" s="5"/>
      <c r="N128" s="5"/>
      <c r="O128" s="5"/>
    </row>
    <row r="129" spans="1:20" s="2" customFormat="1" x14ac:dyDescent="0.4">
      <c r="A129" s="2" t="str">
        <f t="shared" si="16"/>
        <v>ORM-930</v>
      </c>
      <c r="C129" s="11">
        <v>930</v>
      </c>
      <c r="D129" s="11"/>
      <c r="E129" s="12" t="str">
        <f>IFERROR(VLOOKUP(A129,'[1]Données référence'!A:D,4, FALSE),"")</f>
        <v>GRILLO ERGONOMIC HARNESS</v>
      </c>
      <c r="F129" s="12">
        <f t="shared" si="17"/>
        <v>24</v>
      </c>
      <c r="G129" s="12"/>
      <c r="H129" s="11"/>
      <c r="I129" s="13"/>
      <c r="J129" s="2" t="s">
        <v>14</v>
      </c>
      <c r="L129" s="5"/>
      <c r="M129" s="5"/>
      <c r="N129" s="5"/>
      <c r="O129" s="5"/>
    </row>
    <row r="130" spans="1:20" s="2" customFormat="1" x14ac:dyDescent="0.4">
      <c r="A130" s="2" t="str">
        <f t="shared" si="16"/>
        <v>ORM-926</v>
      </c>
      <c r="C130" s="11">
        <v>926</v>
      </c>
      <c r="D130" s="11"/>
      <c r="E130" s="12" t="str">
        <f>IFERROR(VLOOKUP(A130,'[1]Données référence'!A:D,4, FALSE),"")</f>
        <v>GRILLO ANTERIOR HANDLEBAR</v>
      </c>
      <c r="F130" s="12">
        <f t="shared" si="17"/>
        <v>25</v>
      </c>
      <c r="G130" s="12"/>
      <c r="H130" s="11"/>
      <c r="I130" s="13"/>
      <c r="J130" s="2" t="s">
        <v>14</v>
      </c>
      <c r="L130" s="5"/>
      <c r="M130" s="5"/>
      <c r="N130" s="5"/>
      <c r="O130" s="5"/>
    </row>
    <row r="131" spans="1:20" s="2" customFormat="1" x14ac:dyDescent="0.4">
      <c r="B131" s="14" t="s">
        <v>17</v>
      </c>
      <c r="C131" s="11"/>
      <c r="D131" s="11"/>
      <c r="E131" s="12">
        <f>IFERROR(VLOOKUP(A131,'[1]Données référence'!A:D,4, FALSE),"")</f>
        <v>0</v>
      </c>
      <c r="F131" s="12">
        <f t="shared" si="17"/>
        <v>1</v>
      </c>
      <c r="G131" s="12"/>
      <c r="H131" s="11"/>
      <c r="I131" s="13"/>
      <c r="L131" s="5"/>
      <c r="M131" s="5"/>
      <c r="N131" s="5"/>
      <c r="O131" s="5"/>
    </row>
    <row r="132" spans="1:20" s="2" customFormat="1" x14ac:dyDescent="0.4">
      <c r="A132" s="2" t="str">
        <f t="shared" si="16"/>
        <v>ORM-809-S</v>
      </c>
      <c r="C132" s="11" t="s">
        <v>50</v>
      </c>
      <c r="D132" s="11">
        <v>103576</v>
      </c>
      <c r="E132" s="12" t="str">
        <f>IFERROR(VLOOKUP(A132,'[1]Données référence'!A:D,4, FALSE),"")</f>
        <v>GRILLO SMALL ARM SUPPORTS</v>
      </c>
      <c r="F132" s="12">
        <f t="shared" si="17"/>
        <v>25</v>
      </c>
      <c r="G132" s="12"/>
      <c r="H132" s="11"/>
      <c r="I132" s="13"/>
      <c r="M132" s="5">
        <v>218</v>
      </c>
      <c r="N132" s="5"/>
      <c r="O132" s="5"/>
    </row>
    <row r="133" spans="1:20" s="2" customFormat="1" x14ac:dyDescent="0.4">
      <c r="A133" s="2" t="str">
        <f t="shared" si="16"/>
        <v>ORM-943-S</v>
      </c>
      <c r="C133" s="11" t="s">
        <v>51</v>
      </c>
      <c r="D133" s="11">
        <v>103615</v>
      </c>
      <c r="E133" s="12" t="str">
        <f>IFERROR(VLOOKUP(A133,'[1]Données référence'!A:D,4, FALSE),"")</f>
        <v>GRILLO SMALL ARM STRAPS</v>
      </c>
      <c r="F133" s="12">
        <f t="shared" si="17"/>
        <v>23</v>
      </c>
      <c r="G133" s="12"/>
      <c r="H133" s="11"/>
      <c r="I133" s="13"/>
      <c r="J133" s="2" t="s">
        <v>20</v>
      </c>
      <c r="M133" s="5">
        <v>18</v>
      </c>
      <c r="N133" s="5"/>
      <c r="O133" s="5"/>
    </row>
    <row r="134" spans="1:20" s="2" customFormat="1" x14ac:dyDescent="0.4">
      <c r="A134" s="2" t="str">
        <f t="shared" si="16"/>
        <v>ORM-939-A</v>
      </c>
      <c r="C134" s="11" t="s">
        <v>52</v>
      </c>
      <c r="D134" s="11">
        <v>102970</v>
      </c>
      <c r="E134" s="12" t="str">
        <f>IFERROR(VLOOKUP(A134,'[1]Données référence'!A:D,4, FALSE),"")</f>
        <v>GRILLO ANTERIOR FRAME ERGONOMIC HANDLES</v>
      </c>
      <c r="F134" s="12">
        <f t="shared" si="17"/>
        <v>39</v>
      </c>
      <c r="G134" s="12"/>
      <c r="H134" s="11"/>
      <c r="I134" s="13"/>
      <c r="M134" s="5"/>
      <c r="N134" s="5"/>
      <c r="O134" s="5"/>
    </row>
    <row r="135" spans="1:20" s="2" customFormat="1" x14ac:dyDescent="0.4">
      <c r="A135" s="2" t="str">
        <f t="shared" si="16"/>
        <v>ORM-815-S</v>
      </c>
      <c r="C135" s="11" t="s">
        <v>53</v>
      </c>
      <c r="D135" s="11">
        <v>103601</v>
      </c>
      <c r="E135" s="12" t="str">
        <f>IFERROR(VLOOKUP(A135,'[1]Données référence'!A:D,4, FALSE),"")</f>
        <v>GRILLO SMALL ANTERIOR PROXIMAL ABDUCTOR</v>
      </c>
      <c r="F135" s="12">
        <f t="shared" si="17"/>
        <v>39</v>
      </c>
      <c r="G135" s="12"/>
      <c r="H135" s="11"/>
      <c r="I135" s="13"/>
      <c r="M135" s="5"/>
      <c r="N135" s="5"/>
      <c r="O135" s="5"/>
    </row>
    <row r="136" spans="1:20" s="2" customFormat="1" x14ac:dyDescent="0.4">
      <c r="A136" s="2" t="str">
        <f t="shared" si="16"/>
        <v>ORM-946-S</v>
      </c>
      <c r="C136" s="11" t="s">
        <v>54</v>
      </c>
      <c r="D136" s="11">
        <v>103651</v>
      </c>
      <c r="E136" s="12" t="str">
        <f>IFERROR(VLOOKUP(A136,'[1]Données référence'!A:D,4, FALSE),"")</f>
        <v>GRILLO SMALL ERGONOMIC SADDLE</v>
      </c>
      <c r="F136" s="12">
        <f t="shared" si="17"/>
        <v>29</v>
      </c>
      <c r="G136" s="12"/>
      <c r="H136" s="11"/>
      <c r="I136" s="13"/>
      <c r="M136" s="5">
        <v>113.5</v>
      </c>
      <c r="N136" s="5"/>
      <c r="O136" s="5"/>
    </row>
    <row r="137" spans="1:20" s="2" customFormat="1" x14ac:dyDescent="0.4">
      <c r="A137" s="2" t="str">
        <f t="shared" si="16"/>
        <v>ORM-890C-S</v>
      </c>
      <c r="C137" s="11" t="s">
        <v>55</v>
      </c>
      <c r="D137" s="11">
        <v>102808</v>
      </c>
      <c r="E137" s="12" t="str">
        <f>IFERROR(VLOOKUP(A137,'[1]Données référence'!A:D,4, FALSE),"")</f>
        <v>GRILLO SMALL LEG DIVIDER WITH THIGH LOOPS</v>
      </c>
      <c r="F137" s="12">
        <f t="shared" si="17"/>
        <v>41</v>
      </c>
      <c r="G137" s="12"/>
      <c r="H137" s="11"/>
      <c r="I137" s="13"/>
      <c r="M137" s="5">
        <v>120</v>
      </c>
      <c r="N137" s="5"/>
      <c r="O137" s="5"/>
    </row>
    <row r="138" spans="1:20" s="2" customFormat="1" x14ac:dyDescent="0.4">
      <c r="A138" s="2" t="str">
        <f t="shared" si="16"/>
        <v>ORM-890SC-S</v>
      </c>
      <c r="C138" s="11" t="s">
        <v>56</v>
      </c>
      <c r="D138" s="11">
        <v>102811</v>
      </c>
      <c r="E138" s="12" t="str">
        <f>IFERROR(VLOOKUP(A138,'[1]Données référence'!A:D,4, FALSE),"")</f>
        <v>GRILLO SMALL DISTAL ABDUCTOR</v>
      </c>
      <c r="F138" s="12">
        <f t="shared" si="17"/>
        <v>28</v>
      </c>
      <c r="G138" s="12"/>
      <c r="H138" s="11"/>
      <c r="I138" s="13"/>
      <c r="M138" s="5">
        <v>120</v>
      </c>
      <c r="N138" s="5"/>
      <c r="O138" s="5"/>
    </row>
    <row r="139" spans="1:20" s="2" customFormat="1" x14ac:dyDescent="0.4">
      <c r="A139" s="2" t="str">
        <f t="shared" si="16"/>
        <v>ORM-810-S</v>
      </c>
      <c r="C139" s="11" t="s">
        <v>57</v>
      </c>
      <c r="D139" s="11">
        <v>105604</v>
      </c>
      <c r="E139" s="12" t="str">
        <f>IFERROR(VLOOKUP(A139,'[1]Données référence'!A:D,4, FALSE),"")</f>
        <v>GRILLO SMALL WEIGHTED BARS</v>
      </c>
      <c r="F139" s="12">
        <f t="shared" si="17"/>
        <v>26</v>
      </c>
      <c r="G139" s="12"/>
      <c r="H139" s="11"/>
      <c r="I139" s="13"/>
      <c r="M139" s="5"/>
      <c r="N139" s="5"/>
      <c r="O139" s="5"/>
    </row>
    <row r="140" spans="1:20" s="2" customFormat="1" x14ac:dyDescent="0.4">
      <c r="A140" s="2" t="str">
        <f t="shared" si="16"/>
        <v>ORM-923</v>
      </c>
      <c r="C140" s="11">
        <v>923</v>
      </c>
      <c r="D140" s="11">
        <v>103851</v>
      </c>
      <c r="E140" s="12" t="str">
        <f>IFERROR(VLOOKUP(A140,'[1]Données référence'!A:D,4, FALSE),"")</f>
        <v>GRILLO ADDITIONNAL ASSISTANT PUSH HANDLE</v>
      </c>
      <c r="F140" s="12">
        <f t="shared" si="17"/>
        <v>40</v>
      </c>
      <c r="G140" s="12"/>
      <c r="H140" s="11"/>
      <c r="I140" s="13"/>
      <c r="M140" s="5">
        <v>79</v>
      </c>
      <c r="N140" s="5"/>
      <c r="O140" s="5"/>
    </row>
    <row r="141" spans="1:20" s="2" customFormat="1" x14ac:dyDescent="0.4">
      <c r="C141" s="11"/>
      <c r="D141" s="11"/>
      <c r="E141" s="12">
        <f>IFERROR(VLOOKUP(A141,'[1]Données référence'!A:D,4, FALSE),"")</f>
        <v>0</v>
      </c>
      <c r="F141" s="12"/>
      <c r="G141" s="12"/>
      <c r="H141" s="11"/>
      <c r="I141" s="13"/>
      <c r="L141" s="5"/>
      <c r="M141" s="5"/>
      <c r="N141" s="5"/>
      <c r="O141" s="5"/>
    </row>
    <row r="142" spans="1:20" s="2" customFormat="1" ht="18.45" x14ac:dyDescent="0.5">
      <c r="A142" s="106" t="s">
        <v>58</v>
      </c>
      <c r="B142" s="106"/>
      <c r="C142" s="106"/>
      <c r="D142" s="106"/>
      <c r="E142" s="106" t="str">
        <f>IFERROR(VLOOKUP(A142,'[1]Données référence'!A:D,4, FALSE),"")</f>
        <v/>
      </c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</row>
    <row r="143" spans="1:20" s="2" customFormat="1" x14ac:dyDescent="0.4">
      <c r="A143" s="2" t="str">
        <f>"ORM-"&amp;C143</f>
        <v>ORM-GRAH-PT-S</v>
      </c>
      <c r="C143" s="3" t="s">
        <v>59</v>
      </c>
      <c r="D143" s="11">
        <v>106784</v>
      </c>
      <c r="E143" s="12" t="str">
        <f>IFERROR(VLOOKUP(A143,'[1]Données référence'!A:D,4, FALSE),"")</f>
        <v>GRILLO ANTERIOR FRAME, SMALL - PT - HYBRID</v>
      </c>
      <c r="F143" s="12">
        <f>LEN(E143)</f>
        <v>42</v>
      </c>
      <c r="G143" s="12"/>
      <c r="H143" s="11"/>
      <c r="I143" s="11"/>
      <c r="L143" s="5">
        <v>1174</v>
      </c>
      <c r="M143" s="5"/>
      <c r="N143" s="5"/>
      <c r="O143" s="5"/>
    </row>
    <row r="144" spans="1:20" s="2" customFormat="1" x14ac:dyDescent="0.4">
      <c r="A144" s="2" t="str">
        <f t="shared" ref="A144:A149" si="18">"ORM-"&amp;C144</f>
        <v>ORM-925</v>
      </c>
      <c r="C144" s="11">
        <v>925</v>
      </c>
      <c r="D144" s="11"/>
      <c r="E144" s="12" t="str">
        <f>IFERROR(VLOOKUP(A144,'[1]Données référence'!A:D,4, FALSE),"")</f>
        <v>GRILLO THORACIC SUPPORT</v>
      </c>
      <c r="F144" s="12">
        <f t="shared" ref="F144:F159" si="19">LEN(E144)</f>
        <v>23</v>
      </c>
      <c r="G144" s="12"/>
      <c r="H144" s="11"/>
      <c r="I144" s="13"/>
      <c r="J144" s="2" t="s">
        <v>14</v>
      </c>
      <c r="L144" s="5"/>
      <c r="M144" s="5"/>
      <c r="N144" s="5"/>
      <c r="O144" s="5"/>
    </row>
    <row r="145" spans="1:15" s="2" customFormat="1" x14ac:dyDescent="0.4">
      <c r="A145" s="2" t="str">
        <f t="shared" si="18"/>
        <v>ORM-925-HW</v>
      </c>
      <c r="C145" s="2" t="s">
        <v>15</v>
      </c>
      <c r="D145" s="11"/>
      <c r="E145" s="12" t="str">
        <f>IFERROR(VLOOKUP(A145,'[1]Données référence'!A:D,4, FALSE),"")</f>
        <v>GRILLO THORACIC SUPPORT PADDED RINGS</v>
      </c>
      <c r="F145" s="12">
        <f t="shared" si="19"/>
        <v>36</v>
      </c>
      <c r="G145" s="12"/>
      <c r="J145" s="2" t="s">
        <v>14</v>
      </c>
      <c r="L145" s="5"/>
      <c r="M145" s="5"/>
      <c r="N145" s="5"/>
      <c r="O145" s="5"/>
    </row>
    <row r="146" spans="1:15" s="2" customFormat="1" x14ac:dyDescent="0.4">
      <c r="A146" s="2" t="str">
        <f t="shared" si="18"/>
        <v>ORM-924</v>
      </c>
      <c r="C146" s="11">
        <v>924</v>
      </c>
      <c r="D146" s="11"/>
      <c r="E146" s="12" t="str">
        <f>IFERROR(VLOOKUP(A146,'[1]Données référence'!A:D,4, FALSE),"")</f>
        <v>GRILLO PELVIC SUPPORT</v>
      </c>
      <c r="F146" s="12">
        <f t="shared" si="19"/>
        <v>21</v>
      </c>
      <c r="G146" s="12"/>
      <c r="H146" s="11"/>
      <c r="I146" s="13"/>
      <c r="J146" s="2" t="s">
        <v>14</v>
      </c>
      <c r="L146" s="5"/>
      <c r="M146" s="5"/>
      <c r="N146" s="5"/>
      <c r="O146" s="5"/>
    </row>
    <row r="147" spans="1:15" s="2" customFormat="1" x14ac:dyDescent="0.4">
      <c r="A147" s="2" t="str">
        <f t="shared" si="18"/>
        <v>ORM-924-HW</v>
      </c>
      <c r="C147" s="2" t="s">
        <v>16</v>
      </c>
      <c r="D147" s="11"/>
      <c r="E147" s="12" t="str">
        <f>IFERROR(VLOOKUP(A147,'[1]Données référence'!A:D,4, FALSE),"")</f>
        <v>GRILLO PELVIC SUPPORT PADDED RINGS</v>
      </c>
      <c r="F147" s="12">
        <f t="shared" si="19"/>
        <v>34</v>
      </c>
      <c r="G147" s="12"/>
      <c r="J147" s="2" t="s">
        <v>14</v>
      </c>
      <c r="L147" s="5"/>
      <c r="M147" s="5"/>
      <c r="N147" s="5"/>
      <c r="O147" s="5"/>
    </row>
    <row r="148" spans="1:15" s="2" customFormat="1" x14ac:dyDescent="0.4">
      <c r="A148" s="2" t="str">
        <f t="shared" si="18"/>
        <v>ORM-930</v>
      </c>
      <c r="C148" s="11">
        <v>930</v>
      </c>
      <c r="D148" s="11"/>
      <c r="E148" s="12" t="str">
        <f>IFERROR(VLOOKUP(A148,'[1]Données référence'!A:D,4, FALSE),"")</f>
        <v>GRILLO ERGONOMIC HARNESS</v>
      </c>
      <c r="F148" s="12">
        <f t="shared" si="19"/>
        <v>24</v>
      </c>
      <c r="G148" s="12"/>
      <c r="H148" s="11"/>
      <c r="I148" s="13"/>
      <c r="J148" s="2" t="s">
        <v>14</v>
      </c>
      <c r="L148" s="5"/>
      <c r="M148" s="5"/>
      <c r="N148" s="5"/>
      <c r="O148" s="5"/>
    </row>
    <row r="149" spans="1:15" s="2" customFormat="1" x14ac:dyDescent="0.4">
      <c r="A149" s="2" t="str">
        <f t="shared" si="18"/>
        <v>ORM-926</v>
      </c>
      <c r="C149" s="11">
        <v>926</v>
      </c>
      <c r="D149" s="11"/>
      <c r="E149" s="12" t="str">
        <f>IFERROR(VLOOKUP(A149,'[1]Données référence'!A:D,4, FALSE),"")</f>
        <v>GRILLO ANTERIOR HANDLEBAR</v>
      </c>
      <c r="F149" s="12">
        <f t="shared" si="19"/>
        <v>25</v>
      </c>
      <c r="G149" s="12"/>
      <c r="H149" s="11"/>
      <c r="I149" s="13"/>
      <c r="J149" s="2" t="s">
        <v>14</v>
      </c>
      <c r="L149" s="5"/>
      <c r="M149" s="5"/>
      <c r="N149" s="5"/>
      <c r="O149" s="5"/>
    </row>
    <row r="150" spans="1:15" s="2" customFormat="1" x14ac:dyDescent="0.4">
      <c r="B150" s="14" t="s">
        <v>17</v>
      </c>
      <c r="C150" s="11"/>
      <c r="D150" s="11"/>
      <c r="E150" s="12">
        <f>IFERROR(VLOOKUP(A150,'[1]Données référence'!A:D,4, FALSE),"")</f>
        <v>0</v>
      </c>
      <c r="F150" s="12">
        <f t="shared" si="19"/>
        <v>1</v>
      </c>
      <c r="G150" s="12"/>
      <c r="H150" s="11"/>
      <c r="I150" s="13"/>
      <c r="L150" s="5"/>
      <c r="M150" s="5"/>
      <c r="N150" s="5"/>
      <c r="O150" s="5"/>
    </row>
    <row r="151" spans="1:15" s="2" customFormat="1" x14ac:dyDescent="0.4">
      <c r="A151" s="2" t="str">
        <f t="shared" ref="A151:A159" si="20">"ORM-"&amp;C151</f>
        <v>ORM-809-S</v>
      </c>
      <c r="C151" s="11" t="s">
        <v>50</v>
      </c>
      <c r="D151" s="11">
        <v>103576</v>
      </c>
      <c r="E151" s="12" t="str">
        <f>IFERROR(VLOOKUP(A151,'[1]Données référence'!A:D,4, FALSE),"")</f>
        <v>GRILLO SMALL ARM SUPPORTS</v>
      </c>
      <c r="F151" s="12">
        <f t="shared" si="19"/>
        <v>25</v>
      </c>
      <c r="G151" s="12"/>
      <c r="H151" s="11"/>
      <c r="I151" s="13"/>
      <c r="M151" s="5">
        <v>218</v>
      </c>
      <c r="N151" s="5"/>
      <c r="O151" s="5"/>
    </row>
    <row r="152" spans="1:15" s="2" customFormat="1" x14ac:dyDescent="0.4">
      <c r="A152" s="2" t="str">
        <f t="shared" si="20"/>
        <v>ORM-943-S</v>
      </c>
      <c r="C152" s="11" t="s">
        <v>51</v>
      </c>
      <c r="D152" s="11">
        <v>103615</v>
      </c>
      <c r="E152" s="12" t="str">
        <f>IFERROR(VLOOKUP(A152,'[1]Données référence'!A:D,4, FALSE),"")</f>
        <v>GRILLO SMALL ARM STRAPS</v>
      </c>
      <c r="F152" s="12">
        <f t="shared" si="19"/>
        <v>23</v>
      </c>
      <c r="G152" s="12"/>
      <c r="H152" s="11"/>
      <c r="I152" s="13"/>
      <c r="J152" s="2" t="s">
        <v>20</v>
      </c>
      <c r="M152" s="5">
        <v>18</v>
      </c>
      <c r="N152" s="5"/>
      <c r="O152" s="5"/>
    </row>
    <row r="153" spans="1:15" s="2" customFormat="1" x14ac:dyDescent="0.4">
      <c r="A153" s="2" t="str">
        <f t="shared" si="20"/>
        <v>ORM-939-A</v>
      </c>
      <c r="C153" s="11" t="s">
        <v>52</v>
      </c>
      <c r="D153" s="11">
        <v>102970</v>
      </c>
      <c r="E153" s="12" t="str">
        <f>IFERROR(VLOOKUP(A153,'[1]Données référence'!A:D,4, FALSE),"")</f>
        <v>GRILLO ANTERIOR FRAME ERGONOMIC HANDLES</v>
      </c>
      <c r="F153" s="12">
        <f t="shared" si="19"/>
        <v>39</v>
      </c>
      <c r="G153" s="12"/>
      <c r="H153" s="11"/>
      <c r="I153" s="13"/>
      <c r="M153" s="5"/>
      <c r="N153" s="5"/>
      <c r="O153" s="5"/>
    </row>
    <row r="154" spans="1:15" s="2" customFormat="1" x14ac:dyDescent="0.4">
      <c r="A154" s="2" t="str">
        <f t="shared" si="20"/>
        <v>ORM-815-S</v>
      </c>
      <c r="C154" s="11" t="s">
        <v>53</v>
      </c>
      <c r="D154" s="11">
        <v>103601</v>
      </c>
      <c r="E154" s="12" t="str">
        <f>IFERROR(VLOOKUP(A154,'[1]Données référence'!A:D,4, FALSE),"")</f>
        <v>GRILLO SMALL ANTERIOR PROXIMAL ABDUCTOR</v>
      </c>
      <c r="F154" s="12">
        <f t="shared" si="19"/>
        <v>39</v>
      </c>
      <c r="G154" s="12"/>
      <c r="H154" s="11"/>
      <c r="I154" s="13"/>
      <c r="M154" s="5"/>
      <c r="N154" s="5"/>
      <c r="O154" s="5"/>
    </row>
    <row r="155" spans="1:15" s="2" customFormat="1" x14ac:dyDescent="0.4">
      <c r="A155" s="2" t="str">
        <f t="shared" si="20"/>
        <v>ORM-946-S</v>
      </c>
      <c r="C155" s="11" t="s">
        <v>54</v>
      </c>
      <c r="D155" s="11">
        <v>103651</v>
      </c>
      <c r="E155" s="12" t="str">
        <f>IFERROR(VLOOKUP(A155,'[1]Données référence'!A:D,4, FALSE),"")</f>
        <v>GRILLO SMALL ERGONOMIC SADDLE</v>
      </c>
      <c r="F155" s="12">
        <f t="shared" si="19"/>
        <v>29</v>
      </c>
      <c r="G155" s="12"/>
      <c r="H155" s="11"/>
      <c r="I155" s="13"/>
      <c r="M155" s="5">
        <v>113.5</v>
      </c>
      <c r="N155" s="5"/>
      <c r="O155" s="5"/>
    </row>
    <row r="156" spans="1:15" s="2" customFormat="1" x14ac:dyDescent="0.4">
      <c r="A156" s="2" t="str">
        <f t="shared" si="20"/>
        <v>ORM-890C-S</v>
      </c>
      <c r="C156" s="11" t="s">
        <v>55</v>
      </c>
      <c r="D156" s="11">
        <v>102808</v>
      </c>
      <c r="E156" s="12" t="str">
        <f>IFERROR(VLOOKUP(A156,'[1]Données référence'!A:D,4, FALSE),"")</f>
        <v>GRILLO SMALL LEG DIVIDER WITH THIGH LOOPS</v>
      </c>
      <c r="F156" s="12">
        <f t="shared" si="19"/>
        <v>41</v>
      </c>
      <c r="G156" s="12"/>
      <c r="H156" s="11"/>
      <c r="I156" s="13"/>
      <c r="M156" s="5">
        <v>120</v>
      </c>
      <c r="N156" s="5"/>
      <c r="O156" s="5"/>
    </row>
    <row r="157" spans="1:15" s="2" customFormat="1" x14ac:dyDescent="0.4">
      <c r="A157" s="2" t="str">
        <f t="shared" si="20"/>
        <v>ORM-890SC-S</v>
      </c>
      <c r="C157" s="11" t="s">
        <v>56</v>
      </c>
      <c r="D157" s="11">
        <v>102811</v>
      </c>
      <c r="E157" s="12" t="str">
        <f>IFERROR(VLOOKUP(A157,'[1]Données référence'!A:D,4, FALSE),"")</f>
        <v>GRILLO SMALL DISTAL ABDUCTOR</v>
      </c>
      <c r="F157" s="12">
        <f t="shared" si="19"/>
        <v>28</v>
      </c>
      <c r="G157" s="12"/>
      <c r="H157" s="11"/>
      <c r="I157" s="13"/>
      <c r="M157" s="5">
        <v>120</v>
      </c>
      <c r="N157" s="5"/>
      <c r="O157" s="5"/>
    </row>
    <row r="158" spans="1:15" s="2" customFormat="1" x14ac:dyDescent="0.4">
      <c r="A158" s="2" t="str">
        <f t="shared" si="20"/>
        <v>ORM-810-S</v>
      </c>
      <c r="C158" s="11" t="s">
        <v>57</v>
      </c>
      <c r="D158" s="11">
        <v>105604</v>
      </c>
      <c r="E158" s="12" t="str">
        <f>IFERROR(VLOOKUP(A158,'[1]Données référence'!A:D,4, FALSE),"")</f>
        <v>GRILLO SMALL WEIGHTED BARS</v>
      </c>
      <c r="F158" s="12">
        <f t="shared" si="19"/>
        <v>26</v>
      </c>
      <c r="G158" s="12"/>
      <c r="H158" s="11"/>
      <c r="I158" s="13"/>
      <c r="M158" s="5"/>
      <c r="N158" s="5"/>
      <c r="O158" s="5"/>
    </row>
    <row r="159" spans="1:15" s="2" customFormat="1" x14ac:dyDescent="0.4">
      <c r="A159" s="2" t="str">
        <f t="shared" si="20"/>
        <v>ORM-923</v>
      </c>
      <c r="C159" s="11">
        <v>923</v>
      </c>
      <c r="D159" s="11">
        <v>103851</v>
      </c>
      <c r="E159" s="12" t="str">
        <f>IFERROR(VLOOKUP(A159,'[1]Données référence'!A:D,4, FALSE),"")</f>
        <v>GRILLO ADDITIONNAL ASSISTANT PUSH HANDLE</v>
      </c>
      <c r="F159" s="12">
        <f t="shared" si="19"/>
        <v>40</v>
      </c>
      <c r="G159" s="12"/>
      <c r="H159" s="11"/>
      <c r="I159" s="13"/>
      <c r="M159" s="5">
        <v>79</v>
      </c>
      <c r="N159" s="5"/>
      <c r="O159" s="5"/>
    </row>
    <row r="160" spans="1:15" s="2" customFormat="1" x14ac:dyDescent="0.4">
      <c r="C160" s="11"/>
      <c r="D160" s="11"/>
      <c r="E160" s="12">
        <f>IFERROR(VLOOKUP(A160,'[1]Données référence'!A:D,4, FALSE),"")</f>
        <v>0</v>
      </c>
      <c r="F160" s="12"/>
      <c r="G160" s="12"/>
      <c r="H160" s="11"/>
      <c r="I160" s="13"/>
      <c r="L160" s="5"/>
      <c r="M160" s="5"/>
      <c r="N160" s="5"/>
      <c r="O160" s="5"/>
    </row>
    <row r="161" spans="1:20" s="2" customFormat="1" ht="18.45" x14ac:dyDescent="0.5">
      <c r="A161" s="107" t="s">
        <v>60</v>
      </c>
      <c r="B161" s="107"/>
      <c r="C161" s="107"/>
      <c r="D161" s="107"/>
      <c r="E161" s="107" t="str">
        <f>IFERROR(VLOOKUP(A161,'[1]Données référence'!A:D,4, FALSE),"")</f>
        <v/>
      </c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</row>
    <row r="162" spans="1:20" s="2" customFormat="1" x14ac:dyDescent="0.4">
      <c r="A162" s="2" t="str">
        <f>"ORM-"&amp;C162</f>
        <v>ORM-GRA-PA-S</v>
      </c>
      <c r="C162" s="3" t="s">
        <v>61</v>
      </c>
      <c r="D162" s="11">
        <v>106629</v>
      </c>
      <c r="E162" s="12" t="str">
        <f>IFERROR(VLOOKUP(A162,'[1]Données référence'!A:D,4, FALSE),"")</f>
        <v>GRILLO ANTERIOR FRAME, SMALL - PA</v>
      </c>
      <c r="F162" s="12">
        <f>LEN(E162)</f>
        <v>33</v>
      </c>
      <c r="G162" s="12"/>
      <c r="H162" s="11"/>
      <c r="I162" s="11"/>
      <c r="L162" s="5">
        <v>1174</v>
      </c>
      <c r="M162" s="5"/>
      <c r="N162" s="5"/>
      <c r="O162" s="5"/>
    </row>
    <row r="163" spans="1:20" s="2" customFormat="1" x14ac:dyDescent="0.4">
      <c r="A163" s="2" t="str">
        <f t="shared" ref="A163:A178" si="21">"ORM-"&amp;C163</f>
        <v>ORM-924</v>
      </c>
      <c r="C163" s="11">
        <v>924</v>
      </c>
      <c r="D163" s="11"/>
      <c r="E163" s="12" t="str">
        <f>IFERROR(VLOOKUP(A163,'[1]Données référence'!A:D,4, FALSE),"")</f>
        <v>GRILLO PELVIC SUPPORT</v>
      </c>
      <c r="F163" s="12">
        <f t="shared" ref="F163:F178" si="22">LEN(E163)</f>
        <v>21</v>
      </c>
      <c r="G163" s="12"/>
      <c r="H163" s="11"/>
      <c r="I163" s="13"/>
      <c r="J163" s="2" t="s">
        <v>14</v>
      </c>
      <c r="L163" s="5"/>
      <c r="M163" s="5"/>
      <c r="N163" s="5"/>
      <c r="O163" s="5"/>
    </row>
    <row r="164" spans="1:20" s="2" customFormat="1" x14ac:dyDescent="0.4">
      <c r="A164" s="2" t="str">
        <f t="shared" si="21"/>
        <v>ORM-924-HW</v>
      </c>
      <c r="C164" s="2" t="s">
        <v>16</v>
      </c>
      <c r="D164" s="11"/>
      <c r="E164" s="12" t="str">
        <f>IFERROR(VLOOKUP(A164,'[1]Données référence'!A:D,4, FALSE),"")</f>
        <v>GRILLO PELVIC SUPPORT PADDED RINGS</v>
      </c>
      <c r="F164" s="12">
        <f t="shared" si="22"/>
        <v>34</v>
      </c>
      <c r="G164" s="12"/>
      <c r="J164" s="2" t="s">
        <v>14</v>
      </c>
      <c r="L164" s="5"/>
      <c r="M164" s="5"/>
      <c r="N164" s="5"/>
      <c r="O164" s="5"/>
    </row>
    <row r="165" spans="1:20" s="2" customFormat="1" x14ac:dyDescent="0.4">
      <c r="A165" s="2" t="str">
        <f t="shared" si="21"/>
        <v>ORM-930</v>
      </c>
      <c r="C165" s="11">
        <v>930</v>
      </c>
      <c r="D165" s="11"/>
      <c r="E165" s="12" t="str">
        <f>IFERROR(VLOOKUP(A165,'[1]Données référence'!A:D,4, FALSE),"")</f>
        <v>GRILLO ERGONOMIC HARNESS</v>
      </c>
      <c r="F165" s="12">
        <f t="shared" si="22"/>
        <v>24</v>
      </c>
      <c r="G165" s="12"/>
      <c r="H165" s="11"/>
      <c r="I165" s="13"/>
      <c r="J165" s="2" t="s">
        <v>14</v>
      </c>
      <c r="L165" s="5"/>
      <c r="M165" s="5"/>
      <c r="N165" s="5"/>
      <c r="O165" s="5"/>
    </row>
    <row r="166" spans="1:20" s="2" customFormat="1" x14ac:dyDescent="0.4">
      <c r="A166" s="2" t="str">
        <f t="shared" si="21"/>
        <v>ORM-809</v>
      </c>
      <c r="C166" s="11">
        <v>809</v>
      </c>
      <c r="D166" s="11"/>
      <c r="E166" s="12" t="str">
        <f>IFERROR(VLOOKUP(A166,'[1]Données référence'!A:D,4, FALSE),"")</f>
        <v>GRILLO ARM SUPPORTS</v>
      </c>
      <c r="F166" s="12">
        <f>LEN(E166)</f>
        <v>19</v>
      </c>
      <c r="G166" s="12"/>
      <c r="H166" s="11"/>
      <c r="I166" s="13"/>
      <c r="J166" s="2" t="s">
        <v>14</v>
      </c>
      <c r="M166" s="5"/>
      <c r="N166" s="5"/>
      <c r="O166" s="5"/>
    </row>
    <row r="167" spans="1:20" s="2" customFormat="1" x14ac:dyDescent="0.4">
      <c r="A167" s="2" t="str">
        <f t="shared" si="21"/>
        <v>ORM-939</v>
      </c>
      <c r="C167" s="11">
        <v>939</v>
      </c>
      <c r="D167" s="11"/>
      <c r="E167" s="12" t="str">
        <f>IFERROR(VLOOKUP(A167,'[1]Données référence'!A:D,4, FALSE),"")</f>
        <v>GRILLO ERGONOMIC HANDLES</v>
      </c>
      <c r="F167" s="12">
        <f t="shared" ref="F167" si="23">LEN(E167)</f>
        <v>24</v>
      </c>
      <c r="G167" s="12"/>
      <c r="H167" s="11"/>
      <c r="I167" s="13"/>
      <c r="J167" s="2" t="s">
        <v>14</v>
      </c>
      <c r="M167" s="5"/>
      <c r="N167" s="5"/>
      <c r="O167" s="5"/>
    </row>
    <row r="168" spans="1:20" s="2" customFormat="1" x14ac:dyDescent="0.4">
      <c r="B168" s="14" t="s">
        <v>25</v>
      </c>
      <c r="C168" s="11"/>
      <c r="D168" s="11"/>
      <c r="E168" s="12">
        <f>IFERROR(VLOOKUP(A168,'[1]Données référence'!A:D,4, FALSE),"")</f>
        <v>0</v>
      </c>
      <c r="F168" s="12">
        <f t="shared" si="22"/>
        <v>1</v>
      </c>
      <c r="G168" s="12"/>
      <c r="H168" s="11"/>
      <c r="I168" s="13"/>
      <c r="L168" s="5"/>
      <c r="M168" s="5"/>
      <c r="N168" s="5"/>
      <c r="O168" s="5"/>
    </row>
    <row r="169" spans="1:20" s="2" customFormat="1" x14ac:dyDescent="0.4">
      <c r="A169" s="19" t="str">
        <f t="shared" si="21"/>
        <v>ORM-925-S</v>
      </c>
      <c r="B169" s="20"/>
      <c r="C169" s="21" t="s">
        <v>62</v>
      </c>
      <c r="D169" s="21">
        <v>103639</v>
      </c>
      <c r="E169" s="22" t="str">
        <f>IFERROR(VLOOKUP(A169,'[1]Données référence'!A:D,4, FALSE),"")</f>
        <v>GRILLO THORACIC SUPPORT, SMALL</v>
      </c>
      <c r="F169" s="12">
        <f>LEN(E169)</f>
        <v>30</v>
      </c>
      <c r="G169" s="12"/>
      <c r="H169" s="11"/>
      <c r="I169" s="13"/>
      <c r="L169" s="5"/>
      <c r="M169" s="5">
        <v>192</v>
      </c>
      <c r="N169" s="5"/>
      <c r="O169" s="5"/>
    </row>
    <row r="170" spans="1:20" s="2" customFormat="1" x14ac:dyDescent="0.4">
      <c r="A170" s="19" t="str">
        <f t="shared" si="21"/>
        <v>ORM-925-HW</v>
      </c>
      <c r="B170" s="20"/>
      <c r="C170" s="21" t="s">
        <v>15</v>
      </c>
      <c r="D170" s="21"/>
      <c r="E170" s="23" t="str">
        <f>IFERROR(VLOOKUP(A170,'[1]Données référence'!A:D,4, FALSE),"")</f>
        <v>GRILLO THORACIC SUPPORT PADDED RINGS</v>
      </c>
      <c r="F170" s="12">
        <f>LEN(E170)</f>
        <v>36</v>
      </c>
      <c r="G170" s="12"/>
      <c r="J170" s="2" t="s">
        <v>14</v>
      </c>
      <c r="L170" s="5"/>
      <c r="M170" s="5"/>
      <c r="N170" s="5"/>
      <c r="O170" s="5"/>
    </row>
    <row r="171" spans="1:20" s="2" customFormat="1" x14ac:dyDescent="0.4">
      <c r="A171" s="2" t="str">
        <f t="shared" si="21"/>
        <v>ORM-926-S</v>
      </c>
      <c r="C171" s="11" t="s">
        <v>63</v>
      </c>
      <c r="D171" s="11">
        <v>103586</v>
      </c>
      <c r="E171" s="12" t="str">
        <f>IFERROR(VLOOKUP(A171,'[1]Données référence'!A:D,4, FALSE),"")</f>
        <v>GRILLO ANTERIOR HANDLEBAR, SMALL</v>
      </c>
      <c r="F171" s="12">
        <f>LEN(E171)</f>
        <v>32</v>
      </c>
      <c r="G171" s="12"/>
      <c r="H171" s="11"/>
      <c r="I171" s="13"/>
      <c r="L171" s="5"/>
      <c r="M171" s="5">
        <v>51.5</v>
      </c>
      <c r="N171" s="5"/>
      <c r="O171" s="5"/>
    </row>
    <row r="172" spans="1:20" s="2" customFormat="1" x14ac:dyDescent="0.4">
      <c r="A172" s="2" t="str">
        <f t="shared" si="21"/>
        <v>ORM-943-S</v>
      </c>
      <c r="C172" s="11" t="s">
        <v>51</v>
      </c>
      <c r="D172" s="11">
        <v>103615</v>
      </c>
      <c r="E172" s="12" t="str">
        <f>IFERROR(VLOOKUP(A172,'[1]Données référence'!A:D,4, FALSE),"")</f>
        <v>GRILLO SMALL ARM STRAPS</v>
      </c>
      <c r="F172" s="12">
        <f t="shared" si="22"/>
        <v>23</v>
      </c>
      <c r="G172" s="12"/>
      <c r="H172" s="11"/>
      <c r="I172" s="13"/>
      <c r="J172" s="2" t="s">
        <v>20</v>
      </c>
      <c r="M172" s="5">
        <v>18</v>
      </c>
      <c r="N172" s="5"/>
      <c r="O172" s="5"/>
    </row>
    <row r="173" spans="1:20" s="2" customFormat="1" x14ac:dyDescent="0.4">
      <c r="A173" s="2" t="str">
        <f t="shared" si="21"/>
        <v>ORM-815-S</v>
      </c>
      <c r="C173" s="11" t="s">
        <v>53</v>
      </c>
      <c r="D173" s="11">
        <v>103601</v>
      </c>
      <c r="E173" s="12" t="str">
        <f>IFERROR(VLOOKUP(A173,'[1]Données référence'!A:D,4, FALSE),"")</f>
        <v>GRILLO SMALL ANTERIOR PROXIMAL ABDUCTOR</v>
      </c>
      <c r="F173" s="12">
        <f t="shared" si="22"/>
        <v>39</v>
      </c>
      <c r="G173" s="12"/>
      <c r="H173" s="11"/>
      <c r="I173" s="13"/>
      <c r="M173" s="5"/>
      <c r="N173" s="5"/>
      <c r="O173" s="5"/>
    </row>
    <row r="174" spans="1:20" s="2" customFormat="1" x14ac:dyDescent="0.4">
      <c r="A174" s="2" t="str">
        <f t="shared" si="21"/>
        <v>ORM-946-S</v>
      </c>
      <c r="C174" s="11" t="s">
        <v>54</v>
      </c>
      <c r="D174" s="11">
        <v>103651</v>
      </c>
      <c r="E174" s="12" t="str">
        <f>IFERROR(VLOOKUP(A174,'[1]Données référence'!A:D,4, FALSE),"")</f>
        <v>GRILLO SMALL ERGONOMIC SADDLE</v>
      </c>
      <c r="F174" s="12">
        <f t="shared" si="22"/>
        <v>29</v>
      </c>
      <c r="G174" s="12"/>
      <c r="H174" s="11"/>
      <c r="I174" s="13"/>
      <c r="M174" s="5">
        <v>113.5</v>
      </c>
      <c r="N174" s="5"/>
      <c r="O174" s="5"/>
    </row>
    <row r="175" spans="1:20" s="2" customFormat="1" x14ac:dyDescent="0.4">
      <c r="A175" s="2" t="str">
        <f t="shared" si="21"/>
        <v>ORM-890C-S</v>
      </c>
      <c r="C175" s="11" t="s">
        <v>55</v>
      </c>
      <c r="D175" s="11">
        <v>102808</v>
      </c>
      <c r="E175" s="12" t="str">
        <f>IFERROR(VLOOKUP(A175,'[1]Données référence'!A:D,4, FALSE),"")</f>
        <v>GRILLO SMALL LEG DIVIDER WITH THIGH LOOPS</v>
      </c>
      <c r="F175" s="12">
        <f t="shared" si="22"/>
        <v>41</v>
      </c>
      <c r="G175" s="12"/>
      <c r="H175" s="11"/>
      <c r="I175" s="13"/>
      <c r="M175" s="5">
        <v>120</v>
      </c>
      <c r="N175" s="5"/>
      <c r="O175" s="5"/>
    </row>
    <row r="176" spans="1:20" s="2" customFormat="1" x14ac:dyDescent="0.4">
      <c r="A176" s="2" t="str">
        <f t="shared" si="21"/>
        <v>ORM-890SC-S</v>
      </c>
      <c r="C176" s="11" t="s">
        <v>56</v>
      </c>
      <c r="D176" s="11">
        <v>102811</v>
      </c>
      <c r="E176" s="12" t="str">
        <f>IFERROR(VLOOKUP(A176,'[1]Données référence'!A:D,4, FALSE),"")</f>
        <v>GRILLO SMALL DISTAL ABDUCTOR</v>
      </c>
      <c r="F176" s="12">
        <f t="shared" si="22"/>
        <v>28</v>
      </c>
      <c r="G176" s="12"/>
      <c r="H176" s="11"/>
      <c r="I176" s="13"/>
      <c r="M176" s="5">
        <v>120</v>
      </c>
      <c r="N176" s="5"/>
      <c r="O176" s="5"/>
    </row>
    <row r="177" spans="1:20" s="2" customFormat="1" x14ac:dyDescent="0.4">
      <c r="A177" s="2" t="str">
        <f t="shared" si="21"/>
        <v>ORM-810-S</v>
      </c>
      <c r="C177" s="11" t="s">
        <v>57</v>
      </c>
      <c r="D177" s="11">
        <v>105604</v>
      </c>
      <c r="E177" s="12" t="str">
        <f>IFERROR(VLOOKUP(A177,'[1]Données référence'!A:D,4, FALSE),"")</f>
        <v>GRILLO SMALL WEIGHTED BARS</v>
      </c>
      <c r="F177" s="12">
        <f t="shared" si="22"/>
        <v>26</v>
      </c>
      <c r="G177" s="12"/>
      <c r="H177" s="11"/>
      <c r="I177" s="13"/>
      <c r="M177" s="5"/>
      <c r="N177" s="5"/>
      <c r="O177" s="5"/>
    </row>
    <row r="178" spans="1:20" s="2" customFormat="1" x14ac:dyDescent="0.4">
      <c r="A178" s="2" t="str">
        <f t="shared" si="21"/>
        <v>ORM-923</v>
      </c>
      <c r="C178" s="11">
        <v>923</v>
      </c>
      <c r="D178" s="11">
        <v>103851</v>
      </c>
      <c r="E178" s="12" t="str">
        <f>IFERROR(VLOOKUP(A178,'[1]Données référence'!A:D,4, FALSE),"")</f>
        <v>GRILLO ADDITIONNAL ASSISTANT PUSH HANDLE</v>
      </c>
      <c r="F178" s="12">
        <f t="shared" si="22"/>
        <v>40</v>
      </c>
      <c r="G178" s="12"/>
      <c r="H178" s="11"/>
      <c r="I178" s="13"/>
      <c r="M178" s="5">
        <v>79</v>
      </c>
      <c r="N178" s="5"/>
      <c r="O178" s="5"/>
    </row>
    <row r="179" spans="1:20" s="2" customFormat="1" x14ac:dyDescent="0.4">
      <c r="C179" s="11"/>
      <c r="D179" s="11"/>
      <c r="E179" s="12">
        <f>IFERROR(VLOOKUP(A179,'[1]Données référence'!A:D,4, FALSE),"")</f>
        <v>0</v>
      </c>
      <c r="F179" s="12"/>
      <c r="G179" s="12"/>
      <c r="H179" s="11"/>
      <c r="I179" s="13"/>
      <c r="L179" s="5"/>
      <c r="M179" s="5"/>
      <c r="N179" s="5"/>
      <c r="O179" s="5"/>
    </row>
    <row r="180" spans="1:20" s="2" customFormat="1" ht="18.45" x14ac:dyDescent="0.5">
      <c r="A180" s="106" t="s">
        <v>64</v>
      </c>
      <c r="B180" s="106"/>
      <c r="C180" s="106"/>
      <c r="D180" s="106"/>
      <c r="E180" s="106" t="str">
        <f>IFERROR(VLOOKUP(A180,'[1]Données référence'!A:D,4, FALSE),"")</f>
        <v/>
      </c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2"/>
      <c r="Q180" s="92"/>
      <c r="R180" s="92"/>
      <c r="S180" s="92"/>
      <c r="T180" s="92"/>
    </row>
    <row r="181" spans="1:20" s="2" customFormat="1" x14ac:dyDescent="0.4">
      <c r="A181" s="2" t="str">
        <f>"ORM-"&amp;C181</f>
        <v>ORM-GRAH-PA-S</v>
      </c>
      <c r="C181" s="3" t="s">
        <v>65</v>
      </c>
      <c r="D181" s="11">
        <v>107661</v>
      </c>
      <c r="E181" s="12" t="str">
        <f>IFERROR(VLOOKUP(A181,'[1]Données référence'!A:D,4, FALSE),"")</f>
        <v>GRILLO ANTERIOR FRAME, SMALL - PA - HYBRID</v>
      </c>
      <c r="F181" s="12">
        <f>LEN(E181)</f>
        <v>42</v>
      </c>
      <c r="G181" s="12"/>
      <c r="H181" s="11"/>
      <c r="I181" s="11"/>
      <c r="L181" s="5">
        <v>1174</v>
      </c>
      <c r="M181" s="5"/>
      <c r="N181" s="5"/>
      <c r="O181" s="5"/>
    </row>
    <row r="182" spans="1:20" s="2" customFormat="1" x14ac:dyDescent="0.4">
      <c r="A182" s="2" t="str">
        <f t="shared" ref="A182:A186" si="24">"ORM-"&amp;C182</f>
        <v>ORM-924</v>
      </c>
      <c r="C182" s="11">
        <v>924</v>
      </c>
      <c r="D182" s="11"/>
      <c r="E182" s="12" t="str">
        <f>IFERROR(VLOOKUP(A182,'[1]Données référence'!A:D,4, FALSE),"")</f>
        <v>GRILLO PELVIC SUPPORT</v>
      </c>
      <c r="F182" s="12">
        <f t="shared" ref="F182:F184" si="25">LEN(E182)</f>
        <v>21</v>
      </c>
      <c r="G182" s="12"/>
      <c r="H182" s="11"/>
      <c r="I182" s="13"/>
      <c r="J182" s="2" t="s">
        <v>14</v>
      </c>
      <c r="L182" s="5"/>
      <c r="M182" s="5"/>
      <c r="N182" s="5"/>
      <c r="O182" s="5"/>
    </row>
    <row r="183" spans="1:20" s="2" customFormat="1" x14ac:dyDescent="0.4">
      <c r="A183" s="2" t="str">
        <f t="shared" si="24"/>
        <v>ORM-924-HW</v>
      </c>
      <c r="C183" s="2" t="s">
        <v>16</v>
      </c>
      <c r="D183" s="11"/>
      <c r="E183" s="12" t="str">
        <f>IFERROR(VLOOKUP(A183,'[1]Données référence'!A:D,4, FALSE),"")</f>
        <v>GRILLO PELVIC SUPPORT PADDED RINGS</v>
      </c>
      <c r="F183" s="12">
        <f t="shared" si="25"/>
        <v>34</v>
      </c>
      <c r="G183" s="12"/>
      <c r="J183" s="2" t="s">
        <v>14</v>
      </c>
      <c r="L183" s="5"/>
      <c r="M183" s="5"/>
      <c r="N183" s="5"/>
      <c r="O183" s="5"/>
    </row>
    <row r="184" spans="1:20" s="2" customFormat="1" x14ac:dyDescent="0.4">
      <c r="A184" s="2" t="str">
        <f t="shared" si="24"/>
        <v>ORM-930</v>
      </c>
      <c r="C184" s="11">
        <v>930</v>
      </c>
      <c r="D184" s="11"/>
      <c r="E184" s="12" t="str">
        <f>IFERROR(VLOOKUP(A184,'[1]Données référence'!A:D,4, FALSE),"")</f>
        <v>GRILLO ERGONOMIC HARNESS</v>
      </c>
      <c r="F184" s="12">
        <f t="shared" si="25"/>
        <v>24</v>
      </c>
      <c r="G184" s="12"/>
      <c r="H184" s="11"/>
      <c r="I184" s="13"/>
      <c r="J184" s="2" t="s">
        <v>14</v>
      </c>
      <c r="L184" s="5"/>
      <c r="M184" s="5"/>
      <c r="N184" s="5"/>
      <c r="O184" s="5"/>
    </row>
    <row r="185" spans="1:20" s="2" customFormat="1" x14ac:dyDescent="0.4">
      <c r="A185" s="2" t="str">
        <f t="shared" si="24"/>
        <v>ORM-809</v>
      </c>
      <c r="C185" s="11">
        <v>809</v>
      </c>
      <c r="D185" s="11"/>
      <c r="E185" s="12" t="str">
        <f>IFERROR(VLOOKUP(A185,'[1]Données référence'!A:D,4, FALSE),"")</f>
        <v>GRILLO ARM SUPPORTS</v>
      </c>
      <c r="F185" s="12">
        <f>LEN(E185)</f>
        <v>19</v>
      </c>
      <c r="G185" s="12"/>
      <c r="H185" s="11"/>
      <c r="I185" s="13"/>
      <c r="J185" s="2" t="s">
        <v>14</v>
      </c>
      <c r="M185" s="5"/>
      <c r="N185" s="5"/>
      <c r="O185" s="5"/>
    </row>
    <row r="186" spans="1:20" s="2" customFormat="1" x14ac:dyDescent="0.4">
      <c r="A186" s="2" t="str">
        <f t="shared" si="24"/>
        <v>ORM-939</v>
      </c>
      <c r="C186" s="11">
        <v>939</v>
      </c>
      <c r="D186" s="11"/>
      <c r="E186" s="12" t="str">
        <f>IFERROR(VLOOKUP(A186,'[1]Données référence'!A:D,4, FALSE),"")</f>
        <v>GRILLO ERGONOMIC HANDLES</v>
      </c>
      <c r="F186" s="12">
        <f t="shared" ref="F186:F187" si="26">LEN(E186)</f>
        <v>24</v>
      </c>
      <c r="G186" s="12"/>
      <c r="H186" s="11"/>
      <c r="I186" s="13"/>
      <c r="M186" s="5"/>
      <c r="N186" s="5"/>
      <c r="O186" s="5"/>
    </row>
    <row r="187" spans="1:20" s="2" customFormat="1" x14ac:dyDescent="0.4">
      <c r="B187" s="14" t="s">
        <v>25</v>
      </c>
      <c r="C187" s="11"/>
      <c r="D187" s="11"/>
      <c r="E187" s="12">
        <f>IFERROR(VLOOKUP(A187,'[1]Données référence'!A:D,4, FALSE),"")</f>
        <v>0</v>
      </c>
      <c r="F187" s="12">
        <f t="shared" si="26"/>
        <v>1</v>
      </c>
      <c r="G187" s="12"/>
      <c r="H187" s="11"/>
      <c r="I187" s="13"/>
      <c r="L187" s="5"/>
      <c r="M187" s="5"/>
      <c r="N187" s="5"/>
      <c r="O187" s="5"/>
    </row>
    <row r="188" spans="1:20" s="2" customFormat="1" x14ac:dyDescent="0.4">
      <c r="A188" s="19" t="str">
        <f t="shared" ref="A188:A197" si="27">"ORM-"&amp;C188</f>
        <v>ORM-925-MN</v>
      </c>
      <c r="B188" s="20"/>
      <c r="C188" s="21" t="s">
        <v>26</v>
      </c>
      <c r="D188" s="21">
        <v>103638</v>
      </c>
      <c r="E188" s="22" t="str">
        <f>IFERROR(VLOOKUP(A188,'[1]Données référence'!A:D,4, FALSE),"")</f>
        <v>GRILLO THORACIC SUPPORT, MINI</v>
      </c>
      <c r="F188" s="12">
        <f>LEN(E188)</f>
        <v>29</v>
      </c>
      <c r="G188" s="12"/>
      <c r="H188" s="11"/>
      <c r="I188" s="13"/>
      <c r="L188" s="5"/>
      <c r="M188" s="5">
        <v>192</v>
      </c>
      <c r="N188" s="5"/>
      <c r="O188" s="5"/>
    </row>
    <row r="189" spans="1:20" s="2" customFormat="1" x14ac:dyDescent="0.4">
      <c r="A189" s="19" t="str">
        <f t="shared" si="27"/>
        <v>ORM-925-HW</v>
      </c>
      <c r="B189" s="20"/>
      <c r="C189" s="21" t="s">
        <v>15</v>
      </c>
      <c r="D189" s="21"/>
      <c r="E189" s="23" t="str">
        <f>IFERROR(VLOOKUP(A189,'[1]Données référence'!A:D,4, FALSE),"")</f>
        <v>GRILLO THORACIC SUPPORT PADDED RINGS</v>
      </c>
      <c r="F189" s="12">
        <f>LEN(E189)</f>
        <v>36</v>
      </c>
      <c r="G189" s="12"/>
      <c r="J189" s="2" t="s">
        <v>14</v>
      </c>
      <c r="L189" s="5"/>
      <c r="M189" s="5"/>
      <c r="N189" s="5"/>
      <c r="O189" s="5"/>
    </row>
    <row r="190" spans="1:20" s="2" customFormat="1" x14ac:dyDescent="0.4">
      <c r="A190" s="2" t="str">
        <f t="shared" si="27"/>
        <v>ORM-926-S</v>
      </c>
      <c r="C190" s="11" t="s">
        <v>63</v>
      </c>
      <c r="D190" s="11">
        <v>103586</v>
      </c>
      <c r="E190" s="12" t="str">
        <f>IFERROR(VLOOKUP(A190,'[1]Données référence'!A:D,4, FALSE),"")</f>
        <v>GRILLO ANTERIOR HANDLEBAR, SMALL</v>
      </c>
      <c r="F190" s="12">
        <f>LEN(E190)</f>
        <v>32</v>
      </c>
      <c r="G190" s="12"/>
      <c r="H190" s="11"/>
      <c r="I190" s="13"/>
      <c r="L190" s="5"/>
      <c r="M190" s="5">
        <v>51.5</v>
      </c>
      <c r="N190" s="5"/>
      <c r="O190" s="5"/>
    </row>
    <row r="191" spans="1:20" s="2" customFormat="1" x14ac:dyDescent="0.4">
      <c r="A191" s="2" t="str">
        <f t="shared" si="27"/>
        <v>ORM-943-S</v>
      </c>
      <c r="C191" s="11" t="s">
        <v>51</v>
      </c>
      <c r="D191" s="11">
        <v>103615</v>
      </c>
      <c r="E191" s="12" t="str">
        <f>IFERROR(VLOOKUP(A191,'[1]Données référence'!A:D,4, FALSE),"")</f>
        <v>GRILLO SMALL ARM STRAPS</v>
      </c>
      <c r="F191" s="12">
        <f t="shared" ref="F191:F197" si="28">LEN(E191)</f>
        <v>23</v>
      </c>
      <c r="G191" s="12"/>
      <c r="H191" s="11"/>
      <c r="I191" s="13"/>
      <c r="J191" s="2" t="s">
        <v>20</v>
      </c>
      <c r="M191" s="5">
        <v>18</v>
      </c>
      <c r="N191" s="5"/>
      <c r="O191" s="5"/>
    </row>
    <row r="192" spans="1:20" s="2" customFormat="1" x14ac:dyDescent="0.4">
      <c r="A192" s="2" t="str">
        <f t="shared" si="27"/>
        <v>ORM-815-S</v>
      </c>
      <c r="C192" s="11" t="s">
        <v>53</v>
      </c>
      <c r="D192" s="11">
        <v>103601</v>
      </c>
      <c r="E192" s="12" t="str">
        <f>IFERROR(VLOOKUP(A192,'[1]Données référence'!A:D,4, FALSE),"")</f>
        <v>GRILLO SMALL ANTERIOR PROXIMAL ABDUCTOR</v>
      </c>
      <c r="F192" s="12">
        <f t="shared" si="28"/>
        <v>39</v>
      </c>
      <c r="G192" s="12"/>
      <c r="H192" s="11"/>
      <c r="I192" s="13"/>
      <c r="M192" s="5"/>
      <c r="N192" s="5"/>
      <c r="O192" s="5"/>
    </row>
    <row r="193" spans="1:20" s="2" customFormat="1" x14ac:dyDescent="0.4">
      <c r="A193" s="2" t="str">
        <f t="shared" si="27"/>
        <v>ORM-946-S</v>
      </c>
      <c r="C193" s="11" t="s">
        <v>54</v>
      </c>
      <c r="D193" s="11">
        <v>103651</v>
      </c>
      <c r="E193" s="12" t="str">
        <f>IFERROR(VLOOKUP(A193,'[1]Données référence'!A:D,4, FALSE),"")</f>
        <v>GRILLO SMALL ERGONOMIC SADDLE</v>
      </c>
      <c r="F193" s="12">
        <f t="shared" si="28"/>
        <v>29</v>
      </c>
      <c r="G193" s="12"/>
      <c r="H193" s="11"/>
      <c r="I193" s="13"/>
      <c r="M193" s="5">
        <v>113.5</v>
      </c>
      <c r="N193" s="5"/>
      <c r="O193" s="5"/>
    </row>
    <row r="194" spans="1:20" s="2" customFormat="1" x14ac:dyDescent="0.4">
      <c r="A194" s="2" t="str">
        <f t="shared" si="27"/>
        <v>ORM-890C-S</v>
      </c>
      <c r="C194" s="11" t="s">
        <v>55</v>
      </c>
      <c r="D194" s="11">
        <v>102808</v>
      </c>
      <c r="E194" s="12" t="str">
        <f>IFERROR(VLOOKUP(A194,'[1]Données référence'!A:D,4, FALSE),"")</f>
        <v>GRILLO SMALL LEG DIVIDER WITH THIGH LOOPS</v>
      </c>
      <c r="F194" s="12">
        <f t="shared" si="28"/>
        <v>41</v>
      </c>
      <c r="G194" s="12"/>
      <c r="H194" s="11"/>
      <c r="I194" s="13"/>
      <c r="M194" s="5">
        <v>120</v>
      </c>
      <c r="N194" s="5"/>
      <c r="O194" s="5"/>
    </row>
    <row r="195" spans="1:20" s="2" customFormat="1" x14ac:dyDescent="0.4">
      <c r="A195" s="2" t="str">
        <f t="shared" si="27"/>
        <v>ORM-890SC-S</v>
      </c>
      <c r="C195" s="11" t="s">
        <v>56</v>
      </c>
      <c r="D195" s="11">
        <v>102811</v>
      </c>
      <c r="E195" s="12" t="str">
        <f>IFERROR(VLOOKUP(A195,'[1]Données référence'!A:D,4, FALSE),"")</f>
        <v>GRILLO SMALL DISTAL ABDUCTOR</v>
      </c>
      <c r="F195" s="12">
        <f t="shared" si="28"/>
        <v>28</v>
      </c>
      <c r="G195" s="12"/>
      <c r="H195" s="11"/>
      <c r="I195" s="13"/>
      <c r="M195" s="5">
        <v>120</v>
      </c>
      <c r="N195" s="5"/>
      <c r="O195" s="5"/>
    </row>
    <row r="196" spans="1:20" s="2" customFormat="1" x14ac:dyDescent="0.4">
      <c r="A196" s="2" t="str">
        <f t="shared" si="27"/>
        <v>ORM-810-S</v>
      </c>
      <c r="C196" s="11" t="s">
        <v>57</v>
      </c>
      <c r="D196" s="11">
        <v>105604</v>
      </c>
      <c r="E196" s="12" t="str">
        <f>IFERROR(VLOOKUP(A196,'[1]Données référence'!A:D,4, FALSE),"")</f>
        <v>GRILLO SMALL WEIGHTED BARS</v>
      </c>
      <c r="F196" s="12">
        <f t="shared" si="28"/>
        <v>26</v>
      </c>
      <c r="G196" s="12"/>
      <c r="H196" s="11"/>
      <c r="I196" s="13"/>
      <c r="M196" s="5"/>
      <c r="N196" s="5"/>
      <c r="O196" s="5"/>
    </row>
    <row r="197" spans="1:20" s="2" customFormat="1" x14ac:dyDescent="0.4">
      <c r="A197" s="2" t="str">
        <f t="shared" si="27"/>
        <v>ORM-923</v>
      </c>
      <c r="C197" s="11">
        <v>923</v>
      </c>
      <c r="D197" s="11">
        <v>103851</v>
      </c>
      <c r="E197" s="12" t="str">
        <f>IFERROR(VLOOKUP(A197,'[1]Données référence'!A:D,4, FALSE),"")</f>
        <v>GRILLO ADDITIONNAL ASSISTANT PUSH HANDLE</v>
      </c>
      <c r="F197" s="12">
        <f t="shared" si="28"/>
        <v>40</v>
      </c>
      <c r="G197" s="12"/>
      <c r="H197" s="11"/>
      <c r="I197" s="13"/>
      <c r="M197" s="5">
        <v>79</v>
      </c>
      <c r="N197" s="5"/>
      <c r="O197" s="5"/>
    </row>
    <row r="198" spans="1:20" s="2" customFormat="1" x14ac:dyDescent="0.4">
      <c r="C198" s="11"/>
      <c r="D198" s="11"/>
      <c r="E198" s="12">
        <f>IFERROR(VLOOKUP(A198,'[1]Données référence'!A:D,4, FALSE),"")</f>
        <v>0</v>
      </c>
      <c r="F198" s="12"/>
      <c r="G198" s="12"/>
      <c r="H198" s="11"/>
      <c r="I198" s="13"/>
      <c r="L198" s="5"/>
      <c r="M198" s="5"/>
      <c r="N198" s="5"/>
      <c r="O198" s="5"/>
    </row>
    <row r="199" spans="1:20" s="2" customFormat="1" ht="18.45" x14ac:dyDescent="0.5">
      <c r="A199" s="107" t="s">
        <v>66</v>
      </c>
      <c r="B199" s="107"/>
      <c r="C199" s="107"/>
      <c r="D199" s="107"/>
      <c r="E199" s="107" t="str">
        <f>IFERROR(VLOOKUP(A199,'[1]Données référence'!A:D,4, FALSE),"")</f>
        <v/>
      </c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2"/>
      <c r="Q199" s="92"/>
      <c r="R199" s="92"/>
      <c r="S199" s="92"/>
      <c r="T199" s="92"/>
    </row>
    <row r="200" spans="1:20" s="2" customFormat="1" x14ac:dyDescent="0.4">
      <c r="A200" s="2" t="str">
        <f>"ORM-"&amp;C200</f>
        <v>ORM-GRA-P-S</v>
      </c>
      <c r="C200" s="3" t="s">
        <v>67</v>
      </c>
      <c r="D200" s="11">
        <v>106682</v>
      </c>
      <c r="E200" s="12" t="str">
        <f>IFERROR(VLOOKUP(A200,'[1]Données référence'!A:D,4, FALSE),"")</f>
        <v>GRILLO ANTERIOR FRAME, SMALL - P</v>
      </c>
      <c r="F200" s="12">
        <f>LEN(E200)</f>
        <v>32</v>
      </c>
      <c r="G200" s="12"/>
      <c r="H200" s="11"/>
      <c r="I200" s="11"/>
      <c r="L200" s="5">
        <v>1087</v>
      </c>
      <c r="M200" s="5"/>
      <c r="N200" s="5"/>
      <c r="O200" s="5"/>
    </row>
    <row r="201" spans="1:20" s="2" customFormat="1" x14ac:dyDescent="0.4">
      <c r="A201" s="2" t="str">
        <f t="shared" ref="A201:A216" si="29">"ORM-"&amp;C201</f>
        <v>ORM-924</v>
      </c>
      <c r="C201" s="11">
        <v>924</v>
      </c>
      <c r="D201" s="11"/>
      <c r="E201" s="12" t="str">
        <f>IFERROR(VLOOKUP(A201,'[1]Données référence'!A:D,4, FALSE),"")</f>
        <v>GRILLO PELVIC SUPPORT</v>
      </c>
      <c r="F201" s="12">
        <f t="shared" ref="F201:F205" si="30">LEN(E201)</f>
        <v>21</v>
      </c>
      <c r="G201" s="12"/>
      <c r="H201" s="11"/>
      <c r="I201" s="13"/>
      <c r="J201" s="2" t="s">
        <v>14</v>
      </c>
      <c r="L201" s="5"/>
      <c r="M201" s="5"/>
      <c r="N201" s="5"/>
      <c r="O201" s="5"/>
    </row>
    <row r="202" spans="1:20" s="2" customFormat="1" x14ac:dyDescent="0.4">
      <c r="A202" s="2" t="str">
        <f t="shared" si="29"/>
        <v>ORM-924-HW</v>
      </c>
      <c r="C202" s="2" t="s">
        <v>16</v>
      </c>
      <c r="D202" s="11"/>
      <c r="E202" s="12" t="str">
        <f>IFERROR(VLOOKUP(A202,'[1]Données référence'!A:D,4, FALSE),"")</f>
        <v>GRILLO PELVIC SUPPORT PADDED RINGS</v>
      </c>
      <c r="F202" s="12">
        <f t="shared" si="30"/>
        <v>34</v>
      </c>
      <c r="G202" s="12"/>
      <c r="J202" s="2" t="s">
        <v>14</v>
      </c>
      <c r="L202" s="5"/>
      <c r="M202" s="5"/>
      <c r="N202" s="5"/>
      <c r="O202" s="5"/>
    </row>
    <row r="203" spans="1:20" s="2" customFormat="1" x14ac:dyDescent="0.4">
      <c r="A203" s="2" t="str">
        <f t="shared" si="29"/>
        <v>ORM-930</v>
      </c>
      <c r="C203" s="11">
        <v>930</v>
      </c>
      <c r="D203" s="11"/>
      <c r="E203" s="12" t="str">
        <f>IFERROR(VLOOKUP(A203,'[1]Données référence'!A:D,4, FALSE),"")</f>
        <v>GRILLO ERGONOMIC HARNESS</v>
      </c>
      <c r="F203" s="12">
        <f t="shared" si="30"/>
        <v>24</v>
      </c>
      <c r="G203" s="12"/>
      <c r="H203" s="11"/>
      <c r="I203" s="13"/>
      <c r="J203" s="2" t="s">
        <v>14</v>
      </c>
      <c r="L203" s="5"/>
      <c r="M203" s="5"/>
      <c r="N203" s="5"/>
      <c r="O203" s="5"/>
    </row>
    <row r="204" spans="1:20" s="2" customFormat="1" x14ac:dyDescent="0.4">
      <c r="A204" s="2" t="str">
        <f t="shared" si="29"/>
        <v>ORM-926</v>
      </c>
      <c r="C204" s="11">
        <v>926</v>
      </c>
      <c r="D204" s="11"/>
      <c r="E204" s="12" t="str">
        <f>IFERROR(VLOOKUP(A204,'[1]Données référence'!A:D,4, FALSE),"")</f>
        <v>GRILLO ANTERIOR HANDLEBAR</v>
      </c>
      <c r="F204" s="12">
        <f t="shared" si="30"/>
        <v>25</v>
      </c>
      <c r="G204" s="12"/>
      <c r="H204" s="11"/>
      <c r="I204" s="13"/>
      <c r="J204" s="2" t="s">
        <v>14</v>
      </c>
      <c r="L204" s="5"/>
      <c r="M204" s="5"/>
      <c r="N204" s="5"/>
      <c r="O204" s="5"/>
    </row>
    <row r="205" spans="1:20" s="2" customFormat="1" x14ac:dyDescent="0.4">
      <c r="B205" s="14" t="s">
        <v>30</v>
      </c>
      <c r="C205" s="11"/>
      <c r="D205" s="11"/>
      <c r="E205" s="12">
        <f>IFERROR(VLOOKUP(A205,'[1]Données référence'!A:D,4, FALSE),"")</f>
        <v>0</v>
      </c>
      <c r="F205" s="12">
        <f t="shared" si="30"/>
        <v>1</v>
      </c>
      <c r="G205" s="12"/>
      <c r="H205" s="11"/>
      <c r="I205" s="13"/>
      <c r="L205" s="5"/>
      <c r="M205" s="5"/>
      <c r="N205" s="5"/>
      <c r="O205" s="5"/>
    </row>
    <row r="206" spans="1:20" s="2" customFormat="1" x14ac:dyDescent="0.4">
      <c r="A206" s="19" t="str">
        <f t="shared" si="29"/>
        <v>ORM-925-S</v>
      </c>
      <c r="B206" s="20"/>
      <c r="C206" s="21" t="s">
        <v>62</v>
      </c>
      <c r="D206" s="21">
        <v>103639</v>
      </c>
      <c r="E206" s="22" t="str">
        <f>IFERROR(VLOOKUP(A206,'[1]Données référence'!A:D,4, FALSE),"")</f>
        <v>GRILLO THORACIC SUPPORT, SMALL</v>
      </c>
      <c r="F206" s="12">
        <f>LEN(E206)</f>
        <v>30</v>
      </c>
      <c r="G206" s="12"/>
      <c r="H206" s="11"/>
      <c r="I206" s="13"/>
      <c r="L206" s="5"/>
      <c r="M206" s="5">
        <v>192</v>
      </c>
      <c r="N206" s="5"/>
      <c r="O206" s="5"/>
    </row>
    <row r="207" spans="1:20" s="2" customFormat="1" x14ac:dyDescent="0.4">
      <c r="A207" s="19" t="str">
        <f t="shared" si="29"/>
        <v>ORM-925-HW</v>
      </c>
      <c r="B207" s="20"/>
      <c r="C207" s="21" t="s">
        <v>15</v>
      </c>
      <c r="D207" s="21"/>
      <c r="E207" s="23" t="str">
        <f>IFERROR(VLOOKUP(A207,'[1]Données référence'!A:D,4, FALSE),"")</f>
        <v>GRILLO THORACIC SUPPORT PADDED RINGS</v>
      </c>
      <c r="F207" s="12">
        <f>LEN(E207)</f>
        <v>36</v>
      </c>
      <c r="G207" s="12"/>
      <c r="J207" s="2" t="s">
        <v>14</v>
      </c>
      <c r="L207" s="5"/>
      <c r="M207" s="5"/>
      <c r="N207" s="5"/>
      <c r="O207" s="5"/>
    </row>
    <row r="208" spans="1:20" s="2" customFormat="1" x14ac:dyDescent="0.4">
      <c r="A208" s="2" t="str">
        <f t="shared" si="29"/>
        <v>ORM-809-S</v>
      </c>
      <c r="C208" s="11" t="s">
        <v>50</v>
      </c>
      <c r="D208" s="11">
        <v>103576</v>
      </c>
      <c r="E208" s="12" t="str">
        <f>IFERROR(VLOOKUP(A208,'[1]Données référence'!A:D,4, FALSE),"")</f>
        <v>GRILLO SMALL ARM SUPPORTS</v>
      </c>
      <c r="F208" s="12">
        <f t="shared" ref="F208:F216" si="31">LEN(E208)</f>
        <v>25</v>
      </c>
      <c r="G208" s="12"/>
      <c r="H208" s="11"/>
      <c r="I208" s="13"/>
      <c r="M208" s="5">
        <v>218</v>
      </c>
      <c r="N208" s="5"/>
      <c r="O208" s="5"/>
    </row>
    <row r="209" spans="1:20" s="2" customFormat="1" x14ac:dyDescent="0.4">
      <c r="A209" s="2" t="str">
        <f t="shared" si="29"/>
        <v>ORM-943-S</v>
      </c>
      <c r="C209" s="11" t="s">
        <v>51</v>
      </c>
      <c r="D209" s="11">
        <v>103615</v>
      </c>
      <c r="E209" s="12" t="str">
        <f>IFERROR(VLOOKUP(A209,'[1]Données référence'!A:D,4, FALSE),"")</f>
        <v>GRILLO SMALL ARM STRAPS</v>
      </c>
      <c r="F209" s="12">
        <f t="shared" si="31"/>
        <v>23</v>
      </c>
      <c r="G209" s="12"/>
      <c r="H209" s="11"/>
      <c r="I209" s="13"/>
      <c r="J209" s="2" t="s">
        <v>20</v>
      </c>
      <c r="M209" s="5">
        <v>18</v>
      </c>
      <c r="N209" s="5"/>
      <c r="O209" s="5"/>
    </row>
    <row r="210" spans="1:20" s="2" customFormat="1" x14ac:dyDescent="0.4">
      <c r="A210" s="2" t="str">
        <f t="shared" si="29"/>
        <v>ORM-939-A</v>
      </c>
      <c r="C210" s="11" t="s">
        <v>52</v>
      </c>
      <c r="D210" s="11">
        <v>102970</v>
      </c>
      <c r="E210" s="12" t="str">
        <f>IFERROR(VLOOKUP(A210,'[1]Données référence'!A:D,4, FALSE),"")</f>
        <v>GRILLO ANTERIOR FRAME ERGONOMIC HANDLES</v>
      </c>
      <c r="F210" s="12">
        <f t="shared" si="31"/>
        <v>39</v>
      </c>
      <c r="G210" s="12"/>
      <c r="H210" s="11"/>
      <c r="I210" s="13"/>
      <c r="M210" s="5"/>
      <c r="N210" s="5"/>
      <c r="O210" s="5"/>
    </row>
    <row r="211" spans="1:20" s="2" customFormat="1" x14ac:dyDescent="0.4">
      <c r="A211" s="2" t="str">
        <f t="shared" si="29"/>
        <v>ORM-815-S</v>
      </c>
      <c r="C211" s="11" t="s">
        <v>53</v>
      </c>
      <c r="D211" s="11">
        <v>103601</v>
      </c>
      <c r="E211" s="12" t="str">
        <f>IFERROR(VLOOKUP(A211,'[1]Données référence'!A:D,4, FALSE),"")</f>
        <v>GRILLO SMALL ANTERIOR PROXIMAL ABDUCTOR</v>
      </c>
      <c r="F211" s="12">
        <f t="shared" si="31"/>
        <v>39</v>
      </c>
      <c r="G211" s="12"/>
      <c r="H211" s="11"/>
      <c r="I211" s="13"/>
      <c r="M211" s="5"/>
      <c r="N211" s="5"/>
      <c r="O211" s="5"/>
    </row>
    <row r="212" spans="1:20" s="2" customFormat="1" x14ac:dyDescent="0.4">
      <c r="A212" s="2" t="str">
        <f t="shared" si="29"/>
        <v>ORM-946-S</v>
      </c>
      <c r="C212" s="11" t="s">
        <v>54</v>
      </c>
      <c r="D212" s="11">
        <v>103651</v>
      </c>
      <c r="E212" s="12" t="str">
        <f>IFERROR(VLOOKUP(A212,'[1]Données référence'!A:D,4, FALSE),"")</f>
        <v>GRILLO SMALL ERGONOMIC SADDLE</v>
      </c>
      <c r="F212" s="12">
        <f t="shared" si="31"/>
        <v>29</v>
      </c>
      <c r="G212" s="12"/>
      <c r="H212" s="11"/>
      <c r="I212" s="13"/>
      <c r="M212" s="5">
        <v>113.5</v>
      </c>
      <c r="N212" s="5"/>
      <c r="O212" s="5"/>
    </row>
    <row r="213" spans="1:20" s="2" customFormat="1" x14ac:dyDescent="0.4">
      <c r="A213" s="2" t="str">
        <f t="shared" si="29"/>
        <v>ORM-890C-S</v>
      </c>
      <c r="C213" s="11" t="s">
        <v>55</v>
      </c>
      <c r="D213" s="11">
        <v>102808</v>
      </c>
      <c r="E213" s="12" t="str">
        <f>IFERROR(VLOOKUP(A213,'[1]Données référence'!A:D,4, FALSE),"")</f>
        <v>GRILLO SMALL LEG DIVIDER WITH THIGH LOOPS</v>
      </c>
      <c r="F213" s="12">
        <f t="shared" si="31"/>
        <v>41</v>
      </c>
      <c r="G213" s="12"/>
      <c r="H213" s="11"/>
      <c r="I213" s="13"/>
      <c r="M213" s="5">
        <v>120</v>
      </c>
      <c r="N213" s="5"/>
      <c r="O213" s="5"/>
    </row>
    <row r="214" spans="1:20" s="2" customFormat="1" x14ac:dyDescent="0.4">
      <c r="A214" s="2" t="str">
        <f t="shared" si="29"/>
        <v>ORM-890SC-S</v>
      </c>
      <c r="C214" s="11" t="s">
        <v>56</v>
      </c>
      <c r="D214" s="11">
        <v>102811</v>
      </c>
      <c r="E214" s="12" t="str">
        <f>IFERROR(VLOOKUP(A214,'[1]Données référence'!A:D,4, FALSE),"")</f>
        <v>GRILLO SMALL DISTAL ABDUCTOR</v>
      </c>
      <c r="F214" s="12">
        <f t="shared" si="31"/>
        <v>28</v>
      </c>
      <c r="G214" s="12"/>
      <c r="H214" s="11"/>
      <c r="I214" s="13"/>
      <c r="M214" s="5">
        <v>120</v>
      </c>
      <c r="N214" s="5"/>
      <c r="O214" s="5"/>
    </row>
    <row r="215" spans="1:20" s="2" customFormat="1" x14ac:dyDescent="0.4">
      <c r="A215" s="2" t="str">
        <f t="shared" si="29"/>
        <v>ORM-810-S</v>
      </c>
      <c r="C215" s="11" t="s">
        <v>57</v>
      </c>
      <c r="D215" s="11">
        <v>105604</v>
      </c>
      <c r="E215" s="12" t="str">
        <f>IFERROR(VLOOKUP(A215,'[1]Données référence'!A:D,4, FALSE),"")</f>
        <v>GRILLO SMALL WEIGHTED BARS</v>
      </c>
      <c r="F215" s="12">
        <f t="shared" si="31"/>
        <v>26</v>
      </c>
      <c r="G215" s="12"/>
      <c r="H215" s="11"/>
      <c r="I215" s="13"/>
      <c r="M215" s="5"/>
      <c r="N215" s="5"/>
      <c r="O215" s="5"/>
    </row>
    <row r="216" spans="1:20" s="2" customFormat="1" x14ac:dyDescent="0.4">
      <c r="A216" s="2" t="str">
        <f t="shared" si="29"/>
        <v>ORM-923</v>
      </c>
      <c r="C216" s="11">
        <v>923</v>
      </c>
      <c r="D216" s="11">
        <v>103851</v>
      </c>
      <c r="E216" s="12" t="str">
        <f>IFERROR(VLOOKUP(A216,'[1]Données référence'!A:D,4, FALSE),"")</f>
        <v>GRILLO ADDITIONNAL ASSISTANT PUSH HANDLE</v>
      </c>
      <c r="F216" s="12">
        <f t="shared" si="31"/>
        <v>40</v>
      </c>
      <c r="G216" s="12"/>
      <c r="H216" s="11"/>
      <c r="I216" s="13"/>
      <c r="M216" s="5">
        <v>79</v>
      </c>
      <c r="N216" s="5"/>
      <c r="O216" s="5"/>
    </row>
    <row r="217" spans="1:20" s="2" customFormat="1" x14ac:dyDescent="0.4">
      <c r="C217" s="3"/>
      <c r="D217" s="3"/>
      <c r="E217" s="12">
        <f>IFERROR(VLOOKUP(A217,'[1]Données référence'!A:D,4, FALSE),"")</f>
        <v>0</v>
      </c>
      <c r="F217" s="4"/>
      <c r="G217" s="4"/>
      <c r="H217" s="3"/>
      <c r="I217" s="4"/>
      <c r="L217" s="5"/>
      <c r="M217" s="5"/>
      <c r="N217" s="5"/>
      <c r="O217" s="5"/>
    </row>
    <row r="218" spans="1:20" s="2" customFormat="1" ht="18.45" x14ac:dyDescent="0.5">
      <c r="A218" s="106" t="s">
        <v>68</v>
      </c>
      <c r="B218" s="106"/>
      <c r="C218" s="106"/>
      <c r="D218" s="106"/>
      <c r="E218" s="106" t="str">
        <f>IFERROR(VLOOKUP(A218,'[1]Données référence'!A:D,4, FALSE),"")</f>
        <v/>
      </c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2"/>
      <c r="Q218" s="92"/>
      <c r="R218" s="92"/>
      <c r="S218" s="92"/>
      <c r="T218" s="92"/>
    </row>
    <row r="219" spans="1:20" s="2" customFormat="1" x14ac:dyDescent="0.4">
      <c r="A219" s="2" t="str">
        <f>"ORM-"&amp;C219</f>
        <v>ORM-GRAH-P-S</v>
      </c>
      <c r="C219" s="3" t="s">
        <v>69</v>
      </c>
      <c r="D219" s="30"/>
      <c r="E219" s="12" t="str">
        <f>IFERROR(VLOOKUP(A219,'[1]Données référence'!A:D,4, FALSE),"")</f>
        <v>GRILLO ANTERIOR FRAME, SMALL - P - HYBRID</v>
      </c>
      <c r="F219" s="12">
        <f>LEN(E219)</f>
        <v>41</v>
      </c>
      <c r="G219" s="12"/>
      <c r="H219" s="11"/>
      <c r="I219" s="11"/>
      <c r="L219" s="5">
        <v>1087</v>
      </c>
      <c r="M219" s="5"/>
      <c r="N219" s="5"/>
      <c r="O219" s="5"/>
    </row>
    <row r="220" spans="1:20" s="2" customFormat="1" x14ac:dyDescent="0.4">
      <c r="A220" s="2" t="str">
        <f t="shared" ref="A220:A223" si="32">"ORM-"&amp;C220</f>
        <v>ORM-924</v>
      </c>
      <c r="C220" s="11">
        <v>924</v>
      </c>
      <c r="D220" s="11"/>
      <c r="E220" s="12" t="str">
        <f>IFERROR(VLOOKUP(A220,'[1]Données référence'!A:D,4, FALSE),"")</f>
        <v>GRILLO PELVIC SUPPORT</v>
      </c>
      <c r="F220" s="12">
        <f t="shared" ref="F220:F224" si="33">LEN(E220)</f>
        <v>21</v>
      </c>
      <c r="G220" s="12"/>
      <c r="H220" s="11"/>
      <c r="I220" s="13"/>
      <c r="J220" s="2" t="s">
        <v>14</v>
      </c>
      <c r="L220" s="5"/>
      <c r="M220" s="5"/>
      <c r="N220" s="5"/>
      <c r="O220" s="5"/>
    </row>
    <row r="221" spans="1:20" s="2" customFormat="1" x14ac:dyDescent="0.4">
      <c r="A221" s="2" t="str">
        <f t="shared" si="32"/>
        <v>ORM-924-HW</v>
      </c>
      <c r="C221" s="2" t="s">
        <v>16</v>
      </c>
      <c r="D221" s="11"/>
      <c r="E221" s="12" t="str">
        <f>IFERROR(VLOOKUP(A221,'[1]Données référence'!A:D,4, FALSE),"")</f>
        <v>GRILLO PELVIC SUPPORT PADDED RINGS</v>
      </c>
      <c r="F221" s="12">
        <f t="shared" si="33"/>
        <v>34</v>
      </c>
      <c r="G221" s="12"/>
      <c r="J221" s="2" t="s">
        <v>14</v>
      </c>
      <c r="L221" s="5"/>
      <c r="M221" s="5"/>
      <c r="N221" s="5"/>
      <c r="O221" s="5"/>
    </row>
    <row r="222" spans="1:20" s="2" customFormat="1" x14ac:dyDescent="0.4">
      <c r="A222" s="2" t="str">
        <f t="shared" si="32"/>
        <v>ORM-930</v>
      </c>
      <c r="C222" s="11">
        <v>930</v>
      </c>
      <c r="D222" s="11"/>
      <c r="E222" s="12" t="str">
        <f>IFERROR(VLOOKUP(A222,'[1]Données référence'!A:D,4, FALSE),"")</f>
        <v>GRILLO ERGONOMIC HARNESS</v>
      </c>
      <c r="F222" s="12">
        <f t="shared" si="33"/>
        <v>24</v>
      </c>
      <c r="G222" s="12"/>
      <c r="H222" s="11"/>
      <c r="I222" s="13"/>
      <c r="J222" s="2" t="s">
        <v>14</v>
      </c>
      <c r="L222" s="5"/>
      <c r="M222" s="5"/>
      <c r="N222" s="5"/>
      <c r="O222" s="5"/>
    </row>
    <row r="223" spans="1:20" s="2" customFormat="1" x14ac:dyDescent="0.4">
      <c r="A223" s="2" t="str">
        <f t="shared" si="32"/>
        <v>ORM-926</v>
      </c>
      <c r="C223" s="11">
        <v>926</v>
      </c>
      <c r="D223" s="11"/>
      <c r="E223" s="12" t="str">
        <f>IFERROR(VLOOKUP(A223,'[1]Données référence'!A:D,4, FALSE),"")</f>
        <v>GRILLO ANTERIOR HANDLEBAR</v>
      </c>
      <c r="F223" s="12">
        <f t="shared" si="33"/>
        <v>25</v>
      </c>
      <c r="G223" s="12"/>
      <c r="H223" s="11"/>
      <c r="I223" s="13"/>
      <c r="J223" s="2" t="s">
        <v>14</v>
      </c>
      <c r="L223" s="5"/>
      <c r="M223" s="5"/>
      <c r="N223" s="5"/>
      <c r="O223" s="5"/>
    </row>
    <row r="224" spans="1:20" s="2" customFormat="1" x14ac:dyDescent="0.4">
      <c r="B224" s="14" t="s">
        <v>30</v>
      </c>
      <c r="C224" s="11"/>
      <c r="D224" s="11"/>
      <c r="E224" s="12">
        <f>IFERROR(VLOOKUP(A224,'[1]Données référence'!A:D,4, FALSE),"")</f>
        <v>0</v>
      </c>
      <c r="F224" s="12">
        <f t="shared" si="33"/>
        <v>1</v>
      </c>
      <c r="G224" s="12"/>
      <c r="H224" s="11"/>
      <c r="I224" s="13"/>
      <c r="L224" s="5"/>
      <c r="M224" s="5"/>
      <c r="N224" s="5"/>
      <c r="O224" s="5"/>
    </row>
    <row r="225" spans="1:20" s="2" customFormat="1" x14ac:dyDescent="0.4">
      <c r="A225" s="19" t="str">
        <f t="shared" ref="A225:A235" si="34">"ORM-"&amp;C225</f>
        <v>ORM-925-MN</v>
      </c>
      <c r="B225" s="20"/>
      <c r="C225" s="21" t="s">
        <v>26</v>
      </c>
      <c r="D225" s="21">
        <v>103638</v>
      </c>
      <c r="E225" s="22" t="str">
        <f>IFERROR(VLOOKUP(A225,'[1]Données référence'!A:D,4, FALSE),"")</f>
        <v>GRILLO THORACIC SUPPORT, MINI</v>
      </c>
      <c r="F225" s="12">
        <f>LEN(E225)</f>
        <v>29</v>
      </c>
      <c r="G225" s="12"/>
      <c r="H225" s="11"/>
      <c r="I225" s="13"/>
      <c r="L225" s="5"/>
      <c r="M225" s="5">
        <v>192</v>
      </c>
      <c r="N225" s="5"/>
      <c r="O225" s="5"/>
    </row>
    <row r="226" spans="1:20" s="2" customFormat="1" x14ac:dyDescent="0.4">
      <c r="A226" s="19" t="str">
        <f t="shared" si="34"/>
        <v>ORM-925-HW</v>
      </c>
      <c r="B226" s="20"/>
      <c r="C226" s="21" t="s">
        <v>15</v>
      </c>
      <c r="D226" s="21"/>
      <c r="E226" s="23" t="str">
        <f>IFERROR(VLOOKUP(A226,'[1]Données référence'!A:D,4, FALSE),"")</f>
        <v>GRILLO THORACIC SUPPORT PADDED RINGS</v>
      </c>
      <c r="F226" s="12">
        <f>LEN(E226)</f>
        <v>36</v>
      </c>
      <c r="G226" s="12"/>
      <c r="J226" s="2" t="s">
        <v>14</v>
      </c>
      <c r="L226" s="5"/>
      <c r="M226" s="5"/>
      <c r="N226" s="5"/>
      <c r="O226" s="5"/>
    </row>
    <row r="227" spans="1:20" s="2" customFormat="1" x14ac:dyDescent="0.4">
      <c r="A227" s="2" t="str">
        <f t="shared" si="34"/>
        <v>ORM-809-S</v>
      </c>
      <c r="C227" s="11" t="s">
        <v>50</v>
      </c>
      <c r="D227" s="11">
        <v>103576</v>
      </c>
      <c r="E227" s="12" t="str">
        <f>IFERROR(VLOOKUP(A227,'[1]Données référence'!A:D,4, FALSE),"")</f>
        <v>GRILLO SMALL ARM SUPPORTS</v>
      </c>
      <c r="F227" s="12">
        <f t="shared" ref="F227:F235" si="35">LEN(E227)</f>
        <v>25</v>
      </c>
      <c r="G227" s="12"/>
      <c r="H227" s="11"/>
      <c r="I227" s="13"/>
      <c r="M227" s="5">
        <v>218</v>
      </c>
      <c r="N227" s="5"/>
      <c r="O227" s="5"/>
    </row>
    <row r="228" spans="1:20" s="2" customFormat="1" x14ac:dyDescent="0.4">
      <c r="A228" s="2" t="str">
        <f t="shared" si="34"/>
        <v>ORM-943-S</v>
      </c>
      <c r="C228" s="11" t="s">
        <v>51</v>
      </c>
      <c r="D228" s="11">
        <v>103615</v>
      </c>
      <c r="E228" s="12" t="str">
        <f>IFERROR(VLOOKUP(A228,'[1]Données référence'!A:D,4, FALSE),"")</f>
        <v>GRILLO SMALL ARM STRAPS</v>
      </c>
      <c r="F228" s="12">
        <f t="shared" si="35"/>
        <v>23</v>
      </c>
      <c r="G228" s="12"/>
      <c r="H228" s="11"/>
      <c r="I228" s="13"/>
      <c r="J228" s="2" t="s">
        <v>20</v>
      </c>
      <c r="M228" s="5">
        <v>18</v>
      </c>
      <c r="N228" s="5"/>
      <c r="O228" s="5"/>
    </row>
    <row r="229" spans="1:20" s="2" customFormat="1" x14ac:dyDescent="0.4">
      <c r="A229" s="2" t="str">
        <f t="shared" si="34"/>
        <v>ORM-939-A</v>
      </c>
      <c r="C229" s="11" t="s">
        <v>52</v>
      </c>
      <c r="D229" s="11">
        <v>102970</v>
      </c>
      <c r="E229" s="12" t="str">
        <f>IFERROR(VLOOKUP(A229,'[1]Données référence'!A:D,4, FALSE),"")</f>
        <v>GRILLO ANTERIOR FRAME ERGONOMIC HANDLES</v>
      </c>
      <c r="F229" s="12">
        <f t="shared" si="35"/>
        <v>39</v>
      </c>
      <c r="G229" s="12"/>
      <c r="H229" s="11"/>
      <c r="I229" s="13"/>
      <c r="M229" s="5"/>
      <c r="N229" s="5"/>
      <c r="O229" s="5"/>
    </row>
    <row r="230" spans="1:20" s="2" customFormat="1" x14ac:dyDescent="0.4">
      <c r="A230" s="2" t="str">
        <f t="shared" si="34"/>
        <v>ORM-815-S</v>
      </c>
      <c r="C230" s="11" t="s">
        <v>53</v>
      </c>
      <c r="D230" s="11">
        <v>103601</v>
      </c>
      <c r="E230" s="12" t="str">
        <f>IFERROR(VLOOKUP(A230,'[1]Données référence'!A:D,4, FALSE),"")</f>
        <v>GRILLO SMALL ANTERIOR PROXIMAL ABDUCTOR</v>
      </c>
      <c r="F230" s="12">
        <f t="shared" si="35"/>
        <v>39</v>
      </c>
      <c r="G230" s="12"/>
      <c r="H230" s="11"/>
      <c r="I230" s="13"/>
      <c r="M230" s="5"/>
      <c r="N230" s="5"/>
      <c r="O230" s="5"/>
    </row>
    <row r="231" spans="1:20" s="2" customFormat="1" x14ac:dyDescent="0.4">
      <c r="A231" s="2" t="str">
        <f t="shared" si="34"/>
        <v>ORM-946-S</v>
      </c>
      <c r="C231" s="11" t="s">
        <v>54</v>
      </c>
      <c r="D231" s="11">
        <v>103651</v>
      </c>
      <c r="E231" s="12" t="str">
        <f>IFERROR(VLOOKUP(A231,'[1]Données référence'!A:D,4, FALSE),"")</f>
        <v>GRILLO SMALL ERGONOMIC SADDLE</v>
      </c>
      <c r="F231" s="12">
        <f t="shared" si="35"/>
        <v>29</v>
      </c>
      <c r="G231" s="12"/>
      <c r="H231" s="11"/>
      <c r="I231" s="13"/>
      <c r="M231" s="5">
        <v>113.5</v>
      </c>
      <c r="N231" s="5"/>
      <c r="O231" s="5"/>
    </row>
    <row r="232" spans="1:20" s="2" customFormat="1" x14ac:dyDescent="0.4">
      <c r="A232" s="2" t="str">
        <f t="shared" si="34"/>
        <v>ORM-890C-S</v>
      </c>
      <c r="C232" s="11" t="s">
        <v>55</v>
      </c>
      <c r="D232" s="11">
        <v>102808</v>
      </c>
      <c r="E232" s="12" t="str">
        <f>IFERROR(VLOOKUP(A232,'[1]Données référence'!A:D,4, FALSE),"")</f>
        <v>GRILLO SMALL LEG DIVIDER WITH THIGH LOOPS</v>
      </c>
      <c r="F232" s="12">
        <f t="shared" si="35"/>
        <v>41</v>
      </c>
      <c r="G232" s="12"/>
      <c r="H232" s="11"/>
      <c r="I232" s="13"/>
      <c r="M232" s="5">
        <v>120</v>
      </c>
      <c r="N232" s="5"/>
      <c r="O232" s="5"/>
    </row>
    <row r="233" spans="1:20" s="2" customFormat="1" x14ac:dyDescent="0.4">
      <c r="A233" s="2" t="str">
        <f t="shared" si="34"/>
        <v>ORM-890SC-S</v>
      </c>
      <c r="C233" s="11" t="s">
        <v>56</v>
      </c>
      <c r="D233" s="11">
        <v>102811</v>
      </c>
      <c r="E233" s="12" t="str">
        <f>IFERROR(VLOOKUP(A233,'[1]Données référence'!A:D,4, FALSE),"")</f>
        <v>GRILLO SMALL DISTAL ABDUCTOR</v>
      </c>
      <c r="F233" s="12">
        <f t="shared" si="35"/>
        <v>28</v>
      </c>
      <c r="G233" s="12"/>
      <c r="H233" s="11"/>
      <c r="I233" s="13"/>
      <c r="M233" s="5">
        <v>120</v>
      </c>
      <c r="N233" s="5"/>
      <c r="O233" s="5"/>
    </row>
    <row r="234" spans="1:20" s="2" customFormat="1" x14ac:dyDescent="0.4">
      <c r="A234" s="2" t="str">
        <f t="shared" si="34"/>
        <v>ORM-810-S</v>
      </c>
      <c r="C234" s="11" t="s">
        <v>57</v>
      </c>
      <c r="D234" s="11">
        <v>105604</v>
      </c>
      <c r="E234" s="12" t="str">
        <f>IFERROR(VLOOKUP(A234,'[1]Données référence'!A:D,4, FALSE),"")</f>
        <v>GRILLO SMALL WEIGHTED BARS</v>
      </c>
      <c r="F234" s="12">
        <f t="shared" si="35"/>
        <v>26</v>
      </c>
      <c r="G234" s="12"/>
      <c r="H234" s="11"/>
      <c r="I234" s="13"/>
      <c r="M234" s="5"/>
      <c r="N234" s="5"/>
      <c r="O234" s="5"/>
    </row>
    <row r="235" spans="1:20" s="2" customFormat="1" x14ac:dyDescent="0.4">
      <c r="A235" s="2" t="str">
        <f t="shared" si="34"/>
        <v>ORM-923</v>
      </c>
      <c r="C235" s="11">
        <v>923</v>
      </c>
      <c r="D235" s="11">
        <v>103851</v>
      </c>
      <c r="E235" s="12" t="str">
        <f>IFERROR(VLOOKUP(A235,'[1]Données référence'!A:D,4, FALSE),"")</f>
        <v>GRILLO ADDITIONNAL ASSISTANT PUSH HANDLE</v>
      </c>
      <c r="F235" s="12">
        <f t="shared" si="35"/>
        <v>40</v>
      </c>
      <c r="G235" s="12"/>
      <c r="H235" s="11"/>
      <c r="I235" s="13"/>
      <c r="M235" s="5">
        <v>79</v>
      </c>
      <c r="N235" s="5"/>
      <c r="O235" s="5"/>
    </row>
    <row r="236" spans="1:20" s="2" customFormat="1" x14ac:dyDescent="0.4">
      <c r="C236" s="3"/>
      <c r="D236" s="3"/>
      <c r="E236" s="12">
        <f>IFERROR(VLOOKUP(A236,'[1]Données référence'!A:D,4, FALSE),"")</f>
        <v>0</v>
      </c>
      <c r="F236" s="4"/>
      <c r="G236" s="4"/>
      <c r="H236" s="3"/>
      <c r="I236" s="4"/>
      <c r="L236" s="5"/>
      <c r="M236" s="5"/>
      <c r="N236" s="5"/>
      <c r="O236" s="5"/>
    </row>
    <row r="237" spans="1:20" s="2" customFormat="1" x14ac:dyDescent="0.4">
      <c r="C237" s="3"/>
      <c r="D237" s="3"/>
      <c r="E237" s="12">
        <f>IFERROR(VLOOKUP(A237,'[1]Données référence'!A:D,4, FALSE),"")</f>
        <v>0</v>
      </c>
      <c r="F237" s="4"/>
      <c r="G237" s="4"/>
      <c r="H237" s="3"/>
      <c r="I237" s="4"/>
      <c r="L237" s="5"/>
      <c r="M237" s="5"/>
      <c r="N237" s="5"/>
      <c r="O237" s="5"/>
    </row>
    <row r="238" spans="1:20" s="2" customFormat="1" ht="18.45" x14ac:dyDescent="0.5">
      <c r="A238" s="105" t="s">
        <v>70</v>
      </c>
      <c r="B238" s="105"/>
      <c r="C238" s="105"/>
      <c r="D238" s="105"/>
      <c r="E238" s="105" t="str">
        <f>IFERROR(VLOOKUP(A238,'[1]Données référence'!A:D,4, FALSE),"")</f>
        <v/>
      </c>
      <c r="F238" s="6"/>
      <c r="G238" s="6"/>
      <c r="H238" s="7"/>
      <c r="I238" s="8"/>
      <c r="J238" s="9"/>
      <c r="K238" s="9"/>
      <c r="L238" s="10"/>
      <c r="M238" s="10"/>
      <c r="N238" s="10"/>
      <c r="O238" s="10"/>
      <c r="P238" s="9"/>
      <c r="Q238" s="92"/>
      <c r="R238" s="92"/>
      <c r="S238" s="92"/>
      <c r="T238" s="92"/>
    </row>
    <row r="239" spans="1:20" s="2" customFormat="1" x14ac:dyDescent="0.4">
      <c r="A239" s="2" t="str">
        <f>"ORM-"&amp;C239</f>
        <v>ORM-GRP-PT-S</v>
      </c>
      <c r="C239" s="3" t="s">
        <v>71</v>
      </c>
      <c r="D239" s="11">
        <v>106637</v>
      </c>
      <c r="E239" s="12" t="str">
        <f>IFERROR(VLOOKUP(A239,'[1]Données référence'!A:D,4, FALSE),"")</f>
        <v>GRILLO POSTERIOR FRAME, SMALL - PT</v>
      </c>
      <c r="F239" s="12">
        <f>LEN(E239)</f>
        <v>34</v>
      </c>
      <c r="G239" s="12"/>
      <c r="H239" s="11"/>
      <c r="I239" s="11"/>
      <c r="L239" s="5">
        <v>1174</v>
      </c>
      <c r="M239" s="5"/>
      <c r="N239" s="5"/>
      <c r="O239" s="5"/>
    </row>
    <row r="240" spans="1:20" s="2" customFormat="1" x14ac:dyDescent="0.4">
      <c r="A240" s="2" t="str">
        <f t="shared" ref="A240:A245" si="36">"ORM-"&amp;C240</f>
        <v>ORM-925</v>
      </c>
      <c r="C240" s="11">
        <v>925</v>
      </c>
      <c r="D240" s="11"/>
      <c r="E240" s="12" t="str">
        <f>IFERROR(VLOOKUP(A240,'[1]Données référence'!A:D,4, FALSE),"")</f>
        <v>GRILLO THORACIC SUPPORT</v>
      </c>
      <c r="F240" s="12">
        <f t="shared" ref="F240:F259" si="37">LEN(E240)</f>
        <v>23</v>
      </c>
      <c r="G240" s="12"/>
      <c r="H240" s="11"/>
      <c r="I240" s="13"/>
      <c r="J240" s="2" t="s">
        <v>14</v>
      </c>
      <c r="L240" s="5"/>
      <c r="M240" s="5"/>
      <c r="N240" s="5"/>
      <c r="O240" s="5"/>
    </row>
    <row r="241" spans="1:15" s="2" customFormat="1" x14ac:dyDescent="0.4">
      <c r="A241" s="2" t="str">
        <f t="shared" si="36"/>
        <v>ORM-925-HW</v>
      </c>
      <c r="C241" s="2" t="s">
        <v>15</v>
      </c>
      <c r="D241" s="11"/>
      <c r="E241" s="12" t="str">
        <f>IFERROR(VLOOKUP(A241,'[1]Données référence'!A:D,4, FALSE),"")</f>
        <v>GRILLO THORACIC SUPPORT PADDED RINGS</v>
      </c>
      <c r="F241" s="12">
        <f t="shared" si="37"/>
        <v>36</v>
      </c>
      <c r="G241" s="12"/>
      <c r="J241" s="2" t="s">
        <v>14</v>
      </c>
      <c r="L241" s="5"/>
      <c r="M241" s="5"/>
      <c r="N241" s="5"/>
      <c r="O241" s="5"/>
    </row>
    <row r="242" spans="1:15" s="2" customFormat="1" x14ac:dyDescent="0.4">
      <c r="A242" s="2" t="str">
        <f t="shared" si="36"/>
        <v>ORM-924</v>
      </c>
      <c r="C242" s="11">
        <v>924</v>
      </c>
      <c r="D242" s="11"/>
      <c r="E242" s="12" t="str">
        <f>IFERROR(VLOOKUP(A242,'[1]Données référence'!A:D,4, FALSE),"")</f>
        <v>GRILLO PELVIC SUPPORT</v>
      </c>
      <c r="F242" s="12">
        <f t="shared" si="37"/>
        <v>21</v>
      </c>
      <c r="G242" s="12"/>
      <c r="H242" s="11"/>
      <c r="I242" s="13"/>
      <c r="J242" s="2" t="s">
        <v>14</v>
      </c>
      <c r="L242" s="5"/>
      <c r="M242" s="5"/>
      <c r="N242" s="5"/>
      <c r="O242" s="5"/>
    </row>
    <row r="243" spans="1:15" s="2" customFormat="1" x14ac:dyDescent="0.4">
      <c r="A243" s="2" t="str">
        <f t="shared" si="36"/>
        <v>ORM-924-HW</v>
      </c>
      <c r="C243" s="2" t="s">
        <v>16</v>
      </c>
      <c r="D243" s="11"/>
      <c r="E243" s="12" t="str">
        <f>IFERROR(VLOOKUP(A243,'[1]Données référence'!A:D,4, FALSE),"")</f>
        <v>GRILLO PELVIC SUPPORT PADDED RINGS</v>
      </c>
      <c r="F243" s="12">
        <f t="shared" si="37"/>
        <v>34</v>
      </c>
      <c r="G243" s="12"/>
      <c r="J243" s="2" t="s">
        <v>14</v>
      </c>
      <c r="L243" s="5"/>
      <c r="M243" s="5"/>
      <c r="N243" s="5"/>
      <c r="O243" s="5"/>
    </row>
    <row r="244" spans="1:15" s="2" customFormat="1" x14ac:dyDescent="0.4">
      <c r="A244" s="2" t="str">
        <f t="shared" si="36"/>
        <v>ORM-930</v>
      </c>
      <c r="C244" s="11">
        <v>930</v>
      </c>
      <c r="D244" s="11"/>
      <c r="E244" s="12" t="str">
        <f>IFERROR(VLOOKUP(A244,'[1]Données référence'!A:D,4, FALSE),"")</f>
        <v>GRILLO ERGONOMIC HARNESS</v>
      </c>
      <c r="F244" s="12">
        <f t="shared" si="37"/>
        <v>24</v>
      </c>
      <c r="G244" s="12"/>
      <c r="H244" s="11"/>
      <c r="I244" s="13"/>
      <c r="J244" s="2" t="s">
        <v>14</v>
      </c>
      <c r="L244" s="5"/>
      <c r="M244" s="5"/>
      <c r="N244" s="5"/>
      <c r="O244" s="5"/>
    </row>
    <row r="245" spans="1:15" s="2" customFormat="1" x14ac:dyDescent="0.4">
      <c r="A245" s="2" t="str">
        <f t="shared" si="36"/>
        <v>ORM-927</v>
      </c>
      <c r="C245" s="11">
        <v>927</v>
      </c>
      <c r="D245" s="11"/>
      <c r="E245" s="12" t="str">
        <f>IFERROR(VLOOKUP(A245,'[1]Données référence'!A:D,4, FALSE),"")</f>
        <v>GRILLO REMOVABLE KNOBS</v>
      </c>
      <c r="F245" s="12">
        <f t="shared" si="37"/>
        <v>22</v>
      </c>
      <c r="G245" s="12"/>
      <c r="H245" s="11"/>
      <c r="I245" s="13"/>
      <c r="L245" s="5"/>
      <c r="M245" s="5"/>
      <c r="N245" s="5"/>
      <c r="O245" s="5"/>
    </row>
    <row r="246" spans="1:15" s="2" customFormat="1" x14ac:dyDescent="0.4">
      <c r="B246" s="14" t="s">
        <v>37</v>
      </c>
      <c r="C246" s="11"/>
      <c r="D246" s="11"/>
      <c r="E246" s="12">
        <f>IFERROR(VLOOKUP(A246,'[1]Données référence'!A:D,4, FALSE),"")</f>
        <v>0</v>
      </c>
      <c r="F246" s="12">
        <f t="shared" si="37"/>
        <v>1</v>
      </c>
      <c r="G246" s="12"/>
      <c r="H246" s="11"/>
      <c r="I246" s="13"/>
      <c r="L246" s="5"/>
      <c r="M246" s="5"/>
      <c r="N246" s="5"/>
      <c r="O246" s="5"/>
    </row>
    <row r="247" spans="1:15" s="2" customFormat="1" x14ac:dyDescent="0.4">
      <c r="A247" s="19" t="str">
        <f t="shared" ref="A247:A259" si="38">"ORM-"&amp;C247</f>
        <v>ORM-865-N</v>
      </c>
      <c r="B247" s="20"/>
      <c r="C247" s="21" t="s">
        <v>72</v>
      </c>
      <c r="D247" s="21">
        <v>102968</v>
      </c>
      <c r="E247" s="22" t="str">
        <f>IFERROR(VLOOKUP(A247,'[1]Données référence'!A:D,4, FALSE),"")</f>
        <v xml:space="preserve">GRILLO SMALL/MEDIUM/LARGE HEAD REST </v>
      </c>
      <c r="F247" s="12">
        <f t="shared" si="37"/>
        <v>36</v>
      </c>
      <c r="G247" s="12"/>
      <c r="H247" s="11"/>
      <c r="I247" s="13"/>
      <c r="J247" s="2" t="s">
        <v>73</v>
      </c>
      <c r="L247" s="5"/>
      <c r="M247" s="5"/>
      <c r="N247" s="5"/>
      <c r="O247" s="5"/>
    </row>
    <row r="248" spans="1:15" s="2" customFormat="1" x14ac:dyDescent="0.4">
      <c r="A248" s="19" t="str">
        <f t="shared" si="38"/>
        <v>ORM-865-HW</v>
      </c>
      <c r="B248" s="20"/>
      <c r="C248" s="21" t="s">
        <v>74</v>
      </c>
      <c r="D248" s="21"/>
      <c r="E248" s="23" t="str">
        <f>IFERROR(VLOOKUP(A248,'[1]Données référence'!A:D,4, FALSE),"")</f>
        <v>GRILLO HEAD REST MOUNTING HARDWARE</v>
      </c>
      <c r="F248" s="12">
        <f t="shared" si="37"/>
        <v>34</v>
      </c>
      <c r="G248" s="12"/>
      <c r="H248" s="11"/>
      <c r="I248" s="13"/>
      <c r="J248" s="2" t="s">
        <v>14</v>
      </c>
      <c r="L248" s="5"/>
      <c r="M248" s="5"/>
      <c r="N248" s="5"/>
      <c r="O248" s="5"/>
    </row>
    <row r="249" spans="1:15" s="2" customFormat="1" x14ac:dyDescent="0.4">
      <c r="A249" s="2" t="str">
        <f t="shared" si="38"/>
        <v>ORM-809-S</v>
      </c>
      <c r="C249" s="11" t="s">
        <v>50</v>
      </c>
      <c r="D249" s="11">
        <v>103576</v>
      </c>
      <c r="E249" s="12" t="str">
        <f>IFERROR(VLOOKUP(A249,'[1]Données référence'!A:D,4, FALSE),"")</f>
        <v>GRILLO SMALL ARM SUPPORTS</v>
      </c>
      <c r="F249" s="12">
        <f t="shared" si="37"/>
        <v>25</v>
      </c>
      <c r="G249" s="12"/>
      <c r="H249" s="11"/>
      <c r="I249" s="13"/>
      <c r="M249" s="5">
        <v>218</v>
      </c>
      <c r="N249" s="5"/>
      <c r="O249" s="5"/>
    </row>
    <row r="250" spans="1:15" s="2" customFormat="1" x14ac:dyDescent="0.4">
      <c r="A250" s="2" t="str">
        <f t="shared" si="38"/>
        <v>ORM-943-S</v>
      </c>
      <c r="C250" s="11" t="s">
        <v>51</v>
      </c>
      <c r="D250" s="11">
        <v>103615</v>
      </c>
      <c r="E250" s="12" t="str">
        <f>IFERROR(VLOOKUP(A250,'[1]Données référence'!A:D,4, FALSE),"")</f>
        <v>GRILLO SMALL ARM STRAPS</v>
      </c>
      <c r="F250" s="12">
        <f t="shared" si="37"/>
        <v>23</v>
      </c>
      <c r="G250" s="12"/>
      <c r="H250" s="11"/>
      <c r="I250" s="13"/>
      <c r="J250" s="2" t="s">
        <v>20</v>
      </c>
      <c r="M250" s="5">
        <v>18</v>
      </c>
      <c r="N250" s="5"/>
      <c r="O250" s="5"/>
    </row>
    <row r="251" spans="1:15" s="2" customFormat="1" x14ac:dyDescent="0.4">
      <c r="A251" s="2" t="str">
        <f t="shared" si="38"/>
        <v>ORM-939-P</v>
      </c>
      <c r="C251" s="11" t="s">
        <v>75</v>
      </c>
      <c r="D251" s="11">
        <v>102974</v>
      </c>
      <c r="E251" s="12" t="str">
        <f>IFERROR(VLOOKUP(A251,'[1]Données référence'!A:D,4, FALSE),"")</f>
        <v>GRILLO POSTERIOR FRAME ERGONOMIC HANDLES</v>
      </c>
      <c r="F251" s="12">
        <f t="shared" si="37"/>
        <v>40</v>
      </c>
      <c r="G251" s="12"/>
      <c r="H251" s="11"/>
      <c r="I251" s="13"/>
      <c r="M251" s="5"/>
      <c r="N251" s="5"/>
      <c r="O251" s="5"/>
    </row>
    <row r="252" spans="1:15" s="2" customFormat="1" x14ac:dyDescent="0.4">
      <c r="A252" s="2" t="str">
        <f t="shared" si="38"/>
        <v>ORM-919-S</v>
      </c>
      <c r="C252" s="11" t="s">
        <v>76</v>
      </c>
      <c r="D252" s="11">
        <v>102792</v>
      </c>
      <c r="E252" s="12" t="str">
        <f>IFERROR(VLOOKUP(A252,'[1]Données référence'!A:D,4, FALSE),"")</f>
        <v>GRILLO POSTERIOR LUMBER THRUST SUPPORT, SMALL</v>
      </c>
      <c r="F252" s="12">
        <f t="shared" si="37"/>
        <v>45</v>
      </c>
      <c r="G252" s="12"/>
      <c r="H252" s="11"/>
      <c r="I252" s="13"/>
      <c r="M252" s="5"/>
      <c r="N252" s="5"/>
      <c r="O252" s="5"/>
    </row>
    <row r="253" spans="1:15" s="2" customFormat="1" x14ac:dyDescent="0.4">
      <c r="A253" s="2" t="str">
        <f t="shared" si="38"/>
        <v>ORM-918-S</v>
      </c>
      <c r="C253" s="11" t="s">
        <v>77</v>
      </c>
      <c r="D253" s="11">
        <v>102778</v>
      </c>
      <c r="E253" s="12" t="str">
        <f>IFERROR(VLOOKUP(A253,'[1]Données référence'!A:D,4, FALSE),"")</f>
        <v>GRILLO POSTERIOR FOLDING SEAT, SMALL</v>
      </c>
      <c r="F253" s="12">
        <f t="shared" si="37"/>
        <v>36</v>
      </c>
      <c r="G253" s="12"/>
      <c r="H253" s="11"/>
      <c r="I253" s="13"/>
      <c r="M253" s="5"/>
      <c r="N253" s="5"/>
      <c r="O253" s="5"/>
    </row>
    <row r="254" spans="1:15" s="2" customFormat="1" x14ac:dyDescent="0.4">
      <c r="A254" s="2" t="str">
        <f t="shared" si="38"/>
        <v>ORM-815-S</v>
      </c>
      <c r="C254" s="11" t="s">
        <v>53</v>
      </c>
      <c r="D254" s="11">
        <v>103601</v>
      </c>
      <c r="E254" s="12" t="str">
        <f>IFERROR(VLOOKUP(A254,'[1]Données référence'!A:D,4, FALSE),"")</f>
        <v>GRILLO SMALL ANTERIOR PROXIMAL ABDUCTOR</v>
      </c>
      <c r="F254" s="12">
        <f t="shared" si="37"/>
        <v>39</v>
      </c>
      <c r="G254" s="12"/>
      <c r="H254" s="11"/>
      <c r="I254" s="13"/>
      <c r="M254" s="5"/>
      <c r="N254" s="5"/>
      <c r="O254" s="5"/>
    </row>
    <row r="255" spans="1:15" s="2" customFormat="1" x14ac:dyDescent="0.4">
      <c r="A255" s="2" t="str">
        <f t="shared" si="38"/>
        <v>ORM-946-S</v>
      </c>
      <c r="C255" s="11" t="s">
        <v>54</v>
      </c>
      <c r="D255" s="11">
        <v>103651</v>
      </c>
      <c r="E255" s="12" t="str">
        <f>IFERROR(VLOOKUP(A255,'[1]Données référence'!A:D,4, FALSE),"")</f>
        <v>GRILLO SMALL ERGONOMIC SADDLE</v>
      </c>
      <c r="F255" s="12">
        <f t="shared" si="37"/>
        <v>29</v>
      </c>
      <c r="G255" s="12"/>
      <c r="H255" s="11"/>
      <c r="I255" s="13"/>
      <c r="M255" s="5">
        <v>113.5</v>
      </c>
      <c r="N255" s="5"/>
      <c r="O255" s="5"/>
    </row>
    <row r="256" spans="1:15" s="2" customFormat="1" x14ac:dyDescent="0.4">
      <c r="A256" s="2" t="str">
        <f t="shared" si="38"/>
        <v>ORM-890C-S</v>
      </c>
      <c r="C256" s="11" t="s">
        <v>55</v>
      </c>
      <c r="D256" s="11">
        <v>102808</v>
      </c>
      <c r="E256" s="12" t="str">
        <f>IFERROR(VLOOKUP(A256,'[1]Données référence'!A:D,4, FALSE),"")</f>
        <v>GRILLO SMALL LEG DIVIDER WITH THIGH LOOPS</v>
      </c>
      <c r="F256" s="12">
        <f t="shared" si="37"/>
        <v>41</v>
      </c>
      <c r="G256" s="12"/>
      <c r="H256" s="11"/>
      <c r="I256" s="13"/>
      <c r="M256" s="5">
        <v>120</v>
      </c>
      <c r="N256" s="5"/>
      <c r="O256" s="5"/>
    </row>
    <row r="257" spans="1:20" s="2" customFormat="1" x14ac:dyDescent="0.4">
      <c r="A257" s="2" t="str">
        <f t="shared" si="38"/>
        <v>ORM-890SC-S</v>
      </c>
      <c r="C257" s="11" t="s">
        <v>56</v>
      </c>
      <c r="D257" s="11">
        <v>102811</v>
      </c>
      <c r="E257" s="12" t="str">
        <f>IFERROR(VLOOKUP(A257,'[1]Données référence'!A:D,4, FALSE),"")</f>
        <v>GRILLO SMALL DISTAL ABDUCTOR</v>
      </c>
      <c r="F257" s="12">
        <f t="shared" si="37"/>
        <v>28</v>
      </c>
      <c r="G257" s="12"/>
      <c r="H257" s="11"/>
      <c r="I257" s="13"/>
      <c r="M257" s="5">
        <v>120</v>
      </c>
      <c r="N257" s="5"/>
      <c r="O257" s="5"/>
    </row>
    <row r="258" spans="1:20" s="2" customFormat="1" x14ac:dyDescent="0.4">
      <c r="A258" s="2" t="str">
        <f t="shared" si="38"/>
        <v>ORM-810-S</v>
      </c>
      <c r="C258" s="11" t="s">
        <v>57</v>
      </c>
      <c r="D258" s="11">
        <v>105604</v>
      </c>
      <c r="E258" s="12" t="str">
        <f>IFERROR(VLOOKUP(A258,'[1]Données référence'!A:D,4, FALSE),"")</f>
        <v>GRILLO SMALL WEIGHTED BARS</v>
      </c>
      <c r="F258" s="12">
        <f t="shared" si="37"/>
        <v>26</v>
      </c>
      <c r="G258" s="12"/>
      <c r="H258" s="11"/>
      <c r="I258" s="13"/>
      <c r="M258" s="5"/>
      <c r="N258" s="5"/>
      <c r="O258" s="5"/>
    </row>
    <row r="259" spans="1:20" s="2" customFormat="1" x14ac:dyDescent="0.4">
      <c r="A259" s="2" t="str">
        <f t="shared" si="38"/>
        <v>ORM-923</v>
      </c>
      <c r="C259" s="11">
        <v>923</v>
      </c>
      <c r="D259" s="11">
        <v>103851</v>
      </c>
      <c r="E259" s="12" t="str">
        <f>IFERROR(VLOOKUP(A259,'[1]Données référence'!A:D,4, FALSE),"")</f>
        <v>GRILLO ADDITIONNAL ASSISTANT PUSH HANDLE</v>
      </c>
      <c r="F259" s="12">
        <f t="shared" si="37"/>
        <v>40</v>
      </c>
      <c r="G259" s="12"/>
      <c r="H259" s="11"/>
      <c r="I259" s="13"/>
      <c r="M259" s="5">
        <v>79</v>
      </c>
      <c r="N259" s="5"/>
      <c r="O259" s="5"/>
    </row>
    <row r="260" spans="1:20" s="2" customFormat="1" x14ac:dyDescent="0.4">
      <c r="C260" s="11"/>
      <c r="D260" s="11"/>
      <c r="E260" s="12">
        <f>IFERROR(VLOOKUP(A260,'[1]Données référence'!A:D,4, FALSE),"")</f>
        <v>0</v>
      </c>
      <c r="F260" s="12"/>
      <c r="G260" s="12"/>
      <c r="H260" s="11"/>
      <c r="I260" s="13"/>
      <c r="L260" s="5"/>
      <c r="M260" s="5"/>
      <c r="N260" s="5"/>
      <c r="O260" s="5"/>
    </row>
    <row r="261" spans="1:20" s="2" customFormat="1" ht="18.45" x14ac:dyDescent="0.5">
      <c r="A261" s="102" t="s">
        <v>78</v>
      </c>
      <c r="B261" s="102"/>
      <c r="C261" s="102"/>
      <c r="D261" s="102"/>
      <c r="E261" s="102" t="str">
        <f>IFERROR(VLOOKUP(A261,'[1]Données référence'!A:D,4, FALSE),"")</f>
        <v/>
      </c>
      <c r="F261" s="6"/>
      <c r="G261" s="6"/>
      <c r="H261" s="7"/>
      <c r="I261" s="8"/>
      <c r="J261" s="9"/>
      <c r="K261" s="9"/>
      <c r="L261" s="10"/>
      <c r="M261" s="10"/>
      <c r="N261" s="10"/>
      <c r="O261" s="10"/>
      <c r="P261" s="9"/>
      <c r="Q261" s="92"/>
      <c r="R261" s="92"/>
      <c r="S261" s="92"/>
      <c r="T261" s="92"/>
    </row>
    <row r="262" spans="1:20" s="2" customFormat="1" x14ac:dyDescent="0.4">
      <c r="A262" s="2" t="str">
        <f>"ORM-"&amp;C262</f>
        <v>ORM-GRPH-PT-S</v>
      </c>
      <c r="C262" s="3" t="s">
        <v>79</v>
      </c>
      <c r="D262" s="11">
        <v>106698</v>
      </c>
      <c r="E262" s="12" t="str">
        <f>IFERROR(VLOOKUP(A262,'[1]Données référence'!A:D,4, FALSE),"")</f>
        <v>GRILLO POSTERIOR FRAME, SMALL - PT - HYBRID</v>
      </c>
      <c r="F262" s="12">
        <f>LEN(E262)</f>
        <v>43</v>
      </c>
      <c r="G262" s="12"/>
      <c r="H262" s="11"/>
      <c r="I262" s="11"/>
      <c r="L262" s="5">
        <v>1174</v>
      </c>
      <c r="M262" s="5"/>
      <c r="N262" s="5"/>
      <c r="O262" s="5"/>
    </row>
    <row r="263" spans="1:20" s="2" customFormat="1" x14ac:dyDescent="0.4">
      <c r="A263" s="2" t="str">
        <f t="shared" ref="A263:A268" si="39">"ORM-"&amp;C263</f>
        <v>ORM-925</v>
      </c>
      <c r="C263" s="11">
        <v>925</v>
      </c>
      <c r="D263" s="11"/>
      <c r="E263" s="12" t="str">
        <f>IFERROR(VLOOKUP(A263,'[1]Données référence'!A:D,4, FALSE),"")</f>
        <v>GRILLO THORACIC SUPPORT</v>
      </c>
      <c r="F263" s="12">
        <f t="shared" ref="F263:F282" si="40">LEN(E263)</f>
        <v>23</v>
      </c>
      <c r="G263" s="12"/>
      <c r="H263" s="11"/>
      <c r="I263" s="13"/>
      <c r="J263" s="2" t="s">
        <v>14</v>
      </c>
      <c r="L263" s="5"/>
      <c r="M263" s="5"/>
      <c r="N263" s="5"/>
      <c r="O263" s="5"/>
    </row>
    <row r="264" spans="1:20" s="2" customFormat="1" x14ac:dyDescent="0.4">
      <c r="A264" s="2" t="str">
        <f t="shared" si="39"/>
        <v>ORM-925-HW</v>
      </c>
      <c r="C264" s="2" t="s">
        <v>15</v>
      </c>
      <c r="D264" s="11"/>
      <c r="E264" s="12" t="str">
        <f>IFERROR(VLOOKUP(A264,'[1]Données référence'!A:D,4, FALSE),"")</f>
        <v>GRILLO THORACIC SUPPORT PADDED RINGS</v>
      </c>
      <c r="F264" s="12">
        <f t="shared" si="40"/>
        <v>36</v>
      </c>
      <c r="G264" s="12"/>
      <c r="J264" s="2" t="s">
        <v>14</v>
      </c>
      <c r="L264" s="5"/>
      <c r="M264" s="5"/>
      <c r="N264" s="5"/>
      <c r="O264" s="5"/>
    </row>
    <row r="265" spans="1:20" s="2" customFormat="1" x14ac:dyDescent="0.4">
      <c r="A265" s="2" t="str">
        <f t="shared" si="39"/>
        <v>ORM-924</v>
      </c>
      <c r="C265" s="11">
        <v>924</v>
      </c>
      <c r="D265" s="11"/>
      <c r="E265" s="12" t="str">
        <f>IFERROR(VLOOKUP(A265,'[1]Données référence'!A:D,4, FALSE),"")</f>
        <v>GRILLO PELVIC SUPPORT</v>
      </c>
      <c r="F265" s="12">
        <f t="shared" si="40"/>
        <v>21</v>
      </c>
      <c r="G265" s="12"/>
      <c r="H265" s="11"/>
      <c r="I265" s="13"/>
      <c r="J265" s="2" t="s">
        <v>14</v>
      </c>
      <c r="L265" s="5"/>
      <c r="M265" s="5"/>
      <c r="N265" s="5"/>
      <c r="O265" s="5"/>
    </row>
    <row r="266" spans="1:20" s="2" customFormat="1" x14ac:dyDescent="0.4">
      <c r="A266" s="2" t="str">
        <f t="shared" si="39"/>
        <v>ORM-924-HW</v>
      </c>
      <c r="C266" s="2" t="s">
        <v>16</v>
      </c>
      <c r="D266" s="11"/>
      <c r="E266" s="12" t="str">
        <f>IFERROR(VLOOKUP(A266,'[1]Données référence'!A:D,4, FALSE),"")</f>
        <v>GRILLO PELVIC SUPPORT PADDED RINGS</v>
      </c>
      <c r="F266" s="12">
        <f t="shared" si="40"/>
        <v>34</v>
      </c>
      <c r="G266" s="12"/>
      <c r="J266" s="2" t="s">
        <v>14</v>
      </c>
      <c r="L266" s="5"/>
      <c r="M266" s="5"/>
      <c r="N266" s="5"/>
      <c r="O266" s="5"/>
    </row>
    <row r="267" spans="1:20" s="2" customFormat="1" x14ac:dyDescent="0.4">
      <c r="A267" s="2" t="str">
        <f t="shared" si="39"/>
        <v>ORM-930</v>
      </c>
      <c r="C267" s="11">
        <v>930</v>
      </c>
      <c r="D267" s="11"/>
      <c r="E267" s="12" t="str">
        <f>IFERROR(VLOOKUP(A267,'[1]Données référence'!A:D,4, FALSE),"")</f>
        <v>GRILLO ERGONOMIC HARNESS</v>
      </c>
      <c r="F267" s="12">
        <f t="shared" si="40"/>
        <v>24</v>
      </c>
      <c r="G267" s="12"/>
      <c r="H267" s="11"/>
      <c r="I267" s="13"/>
      <c r="J267" s="2" t="s">
        <v>14</v>
      </c>
      <c r="L267" s="5"/>
      <c r="M267" s="5"/>
      <c r="N267" s="5"/>
      <c r="O267" s="5"/>
    </row>
    <row r="268" spans="1:20" s="2" customFormat="1" x14ac:dyDescent="0.4">
      <c r="A268" s="2" t="str">
        <f t="shared" si="39"/>
        <v>ORM-927</v>
      </c>
      <c r="C268" s="11">
        <v>927</v>
      </c>
      <c r="D268" s="11"/>
      <c r="E268" s="12" t="str">
        <f>IFERROR(VLOOKUP(A268,'[1]Données référence'!A:D,4, FALSE),"")</f>
        <v>GRILLO REMOVABLE KNOBS</v>
      </c>
      <c r="F268" s="12">
        <f t="shared" si="40"/>
        <v>22</v>
      </c>
      <c r="G268" s="12"/>
      <c r="H268" s="11"/>
      <c r="I268" s="13"/>
      <c r="L268" s="5"/>
      <c r="M268" s="5"/>
      <c r="N268" s="5"/>
      <c r="O268" s="5"/>
    </row>
    <row r="269" spans="1:20" s="2" customFormat="1" x14ac:dyDescent="0.4">
      <c r="B269" s="14" t="s">
        <v>37</v>
      </c>
      <c r="C269" s="11"/>
      <c r="D269" s="11"/>
      <c r="E269" s="12">
        <f>IFERROR(VLOOKUP(A269,'[1]Données référence'!A:D,4, FALSE),"")</f>
        <v>0</v>
      </c>
      <c r="F269" s="12">
        <f t="shared" si="40"/>
        <v>1</v>
      </c>
      <c r="G269" s="12"/>
      <c r="H269" s="11"/>
      <c r="I269" s="13"/>
      <c r="L269" s="5"/>
      <c r="M269" s="5"/>
      <c r="N269" s="5"/>
      <c r="O269" s="5"/>
    </row>
    <row r="270" spans="1:20" s="2" customFormat="1" x14ac:dyDescent="0.4">
      <c r="A270" s="19" t="str">
        <f t="shared" ref="A270:A282" si="41">"ORM-"&amp;C270</f>
        <v>ORM-865-N</v>
      </c>
      <c r="B270" s="20"/>
      <c r="C270" s="21" t="s">
        <v>72</v>
      </c>
      <c r="D270" s="21">
        <v>102968</v>
      </c>
      <c r="E270" s="22" t="str">
        <f>IFERROR(VLOOKUP(A270,'[1]Données référence'!A:D,4, FALSE),"")</f>
        <v xml:space="preserve">GRILLO SMALL/MEDIUM/LARGE HEAD REST </v>
      </c>
      <c r="F270" s="12">
        <f t="shared" si="40"/>
        <v>36</v>
      </c>
      <c r="G270" s="12"/>
      <c r="H270" s="11"/>
      <c r="I270" s="13"/>
      <c r="J270" s="2" t="s">
        <v>73</v>
      </c>
      <c r="L270" s="5"/>
      <c r="M270" s="5"/>
      <c r="N270" s="5"/>
      <c r="O270" s="5"/>
    </row>
    <row r="271" spans="1:20" s="2" customFormat="1" x14ac:dyDescent="0.4">
      <c r="A271" s="19" t="str">
        <f t="shared" si="41"/>
        <v>ORM-865-HW</v>
      </c>
      <c r="B271" s="20"/>
      <c r="C271" s="21" t="s">
        <v>74</v>
      </c>
      <c r="D271" s="21"/>
      <c r="E271" s="23" t="str">
        <f>IFERROR(VLOOKUP(A271,'[1]Données référence'!A:D,4, FALSE),"")</f>
        <v>GRILLO HEAD REST MOUNTING HARDWARE</v>
      </c>
      <c r="F271" s="12">
        <f t="shared" si="40"/>
        <v>34</v>
      </c>
      <c r="G271" s="12"/>
      <c r="H271" s="11"/>
      <c r="I271" s="13"/>
      <c r="J271" s="2" t="s">
        <v>14</v>
      </c>
      <c r="L271" s="5"/>
      <c r="M271" s="5"/>
      <c r="N271" s="5"/>
      <c r="O271" s="5"/>
    </row>
    <row r="272" spans="1:20" s="2" customFormat="1" x14ac:dyDescent="0.4">
      <c r="A272" s="2" t="str">
        <f t="shared" si="41"/>
        <v>ORM-809-S</v>
      </c>
      <c r="C272" s="11" t="s">
        <v>50</v>
      </c>
      <c r="D272" s="11">
        <v>103576</v>
      </c>
      <c r="E272" s="12" t="str">
        <f>IFERROR(VLOOKUP(A272,'[1]Données référence'!A:D,4, FALSE),"")</f>
        <v>GRILLO SMALL ARM SUPPORTS</v>
      </c>
      <c r="F272" s="12">
        <f t="shared" si="40"/>
        <v>25</v>
      </c>
      <c r="G272" s="12"/>
      <c r="H272" s="11"/>
      <c r="I272" s="13"/>
      <c r="M272" s="5">
        <v>218</v>
      </c>
      <c r="N272" s="5"/>
      <c r="O272" s="5"/>
    </row>
    <row r="273" spans="1:20" s="2" customFormat="1" x14ac:dyDescent="0.4">
      <c r="A273" s="2" t="str">
        <f t="shared" si="41"/>
        <v>ORM-943-S</v>
      </c>
      <c r="C273" s="11" t="s">
        <v>51</v>
      </c>
      <c r="D273" s="11">
        <v>103615</v>
      </c>
      <c r="E273" s="12" t="str">
        <f>IFERROR(VLOOKUP(A273,'[1]Données référence'!A:D,4, FALSE),"")</f>
        <v>GRILLO SMALL ARM STRAPS</v>
      </c>
      <c r="F273" s="12">
        <f t="shared" si="40"/>
        <v>23</v>
      </c>
      <c r="G273" s="12"/>
      <c r="H273" s="11"/>
      <c r="I273" s="13"/>
      <c r="J273" s="2" t="s">
        <v>20</v>
      </c>
      <c r="M273" s="5">
        <v>18</v>
      </c>
      <c r="N273" s="5"/>
      <c r="O273" s="5"/>
    </row>
    <row r="274" spans="1:20" s="2" customFormat="1" x14ac:dyDescent="0.4">
      <c r="A274" s="2" t="str">
        <f t="shared" si="41"/>
        <v>ORM-939-P</v>
      </c>
      <c r="C274" s="11" t="s">
        <v>75</v>
      </c>
      <c r="D274" s="11">
        <v>102974</v>
      </c>
      <c r="E274" s="12" t="str">
        <f>IFERROR(VLOOKUP(A274,'[1]Données référence'!A:D,4, FALSE),"")</f>
        <v>GRILLO POSTERIOR FRAME ERGONOMIC HANDLES</v>
      </c>
      <c r="F274" s="12">
        <f t="shared" si="40"/>
        <v>40</v>
      </c>
      <c r="G274" s="12"/>
      <c r="H274" s="11"/>
      <c r="I274" s="13"/>
      <c r="M274" s="5"/>
      <c r="N274" s="5"/>
      <c r="O274" s="5"/>
    </row>
    <row r="275" spans="1:20" s="2" customFormat="1" x14ac:dyDescent="0.4">
      <c r="A275" s="2" t="str">
        <f t="shared" si="41"/>
        <v>ORM-919-S</v>
      </c>
      <c r="C275" s="11" t="s">
        <v>76</v>
      </c>
      <c r="D275" s="11">
        <v>102792</v>
      </c>
      <c r="E275" s="12" t="str">
        <f>IFERROR(VLOOKUP(A275,'[1]Données référence'!A:D,4, FALSE),"")</f>
        <v>GRILLO POSTERIOR LUMBER THRUST SUPPORT, SMALL</v>
      </c>
      <c r="F275" s="12">
        <f t="shared" si="40"/>
        <v>45</v>
      </c>
      <c r="G275" s="12"/>
      <c r="H275" s="11"/>
      <c r="I275" s="13"/>
      <c r="M275" s="5"/>
      <c r="N275" s="5"/>
      <c r="O275" s="5"/>
    </row>
    <row r="276" spans="1:20" s="2" customFormat="1" x14ac:dyDescent="0.4">
      <c r="A276" s="2" t="str">
        <f t="shared" si="41"/>
        <v>ORM-918-S</v>
      </c>
      <c r="C276" s="11" t="s">
        <v>77</v>
      </c>
      <c r="D276" s="11">
        <v>102778</v>
      </c>
      <c r="E276" s="12" t="str">
        <f>IFERROR(VLOOKUP(A276,'[1]Données référence'!A:D,4, FALSE),"")</f>
        <v>GRILLO POSTERIOR FOLDING SEAT, SMALL</v>
      </c>
      <c r="F276" s="12">
        <f t="shared" si="40"/>
        <v>36</v>
      </c>
      <c r="G276" s="12"/>
      <c r="H276" s="11"/>
      <c r="I276" s="13"/>
      <c r="M276" s="5"/>
      <c r="N276" s="5"/>
      <c r="O276" s="5"/>
    </row>
    <row r="277" spans="1:20" s="2" customFormat="1" x14ac:dyDescent="0.4">
      <c r="A277" s="2" t="str">
        <f t="shared" si="41"/>
        <v>ORM-815-S</v>
      </c>
      <c r="C277" s="11" t="s">
        <v>53</v>
      </c>
      <c r="D277" s="11">
        <v>103601</v>
      </c>
      <c r="E277" s="12" t="str">
        <f>IFERROR(VLOOKUP(A277,'[1]Données référence'!A:D,4, FALSE),"")</f>
        <v>GRILLO SMALL ANTERIOR PROXIMAL ABDUCTOR</v>
      </c>
      <c r="F277" s="12">
        <f t="shared" si="40"/>
        <v>39</v>
      </c>
      <c r="G277" s="12"/>
      <c r="H277" s="11"/>
      <c r="I277" s="13"/>
      <c r="M277" s="5"/>
      <c r="N277" s="5"/>
      <c r="O277" s="5"/>
    </row>
    <row r="278" spans="1:20" s="2" customFormat="1" x14ac:dyDescent="0.4">
      <c r="A278" s="2" t="str">
        <f t="shared" si="41"/>
        <v>ORM-946-S</v>
      </c>
      <c r="C278" s="11" t="s">
        <v>54</v>
      </c>
      <c r="D278" s="11">
        <v>103651</v>
      </c>
      <c r="E278" s="12" t="str">
        <f>IFERROR(VLOOKUP(A278,'[1]Données référence'!A:D,4, FALSE),"")</f>
        <v>GRILLO SMALL ERGONOMIC SADDLE</v>
      </c>
      <c r="F278" s="12">
        <f t="shared" si="40"/>
        <v>29</v>
      </c>
      <c r="G278" s="12"/>
      <c r="H278" s="11"/>
      <c r="I278" s="13"/>
      <c r="M278" s="5">
        <v>113.5</v>
      </c>
      <c r="N278" s="5"/>
      <c r="O278" s="5"/>
    </row>
    <row r="279" spans="1:20" s="2" customFormat="1" x14ac:dyDescent="0.4">
      <c r="A279" s="2" t="str">
        <f t="shared" si="41"/>
        <v>ORM-890C-S</v>
      </c>
      <c r="C279" s="11" t="s">
        <v>55</v>
      </c>
      <c r="D279" s="11">
        <v>102808</v>
      </c>
      <c r="E279" s="12" t="str">
        <f>IFERROR(VLOOKUP(A279,'[1]Données référence'!A:D,4, FALSE),"")</f>
        <v>GRILLO SMALL LEG DIVIDER WITH THIGH LOOPS</v>
      </c>
      <c r="F279" s="12">
        <f t="shared" si="40"/>
        <v>41</v>
      </c>
      <c r="G279" s="12"/>
      <c r="H279" s="11"/>
      <c r="I279" s="13"/>
      <c r="M279" s="5">
        <v>120</v>
      </c>
      <c r="N279" s="5"/>
      <c r="O279" s="5"/>
    </row>
    <row r="280" spans="1:20" s="2" customFormat="1" x14ac:dyDescent="0.4">
      <c r="A280" s="2" t="str">
        <f t="shared" si="41"/>
        <v>ORM-890SC-S</v>
      </c>
      <c r="C280" s="11" t="s">
        <v>56</v>
      </c>
      <c r="D280" s="11">
        <v>102811</v>
      </c>
      <c r="E280" s="12" t="str">
        <f>IFERROR(VLOOKUP(A280,'[1]Données référence'!A:D,4, FALSE),"")</f>
        <v>GRILLO SMALL DISTAL ABDUCTOR</v>
      </c>
      <c r="F280" s="12">
        <f t="shared" si="40"/>
        <v>28</v>
      </c>
      <c r="G280" s="12"/>
      <c r="H280" s="11"/>
      <c r="I280" s="13"/>
      <c r="M280" s="5">
        <v>120</v>
      </c>
      <c r="N280" s="5"/>
      <c r="O280" s="5"/>
    </row>
    <row r="281" spans="1:20" s="2" customFormat="1" x14ac:dyDescent="0.4">
      <c r="A281" s="2" t="str">
        <f t="shared" si="41"/>
        <v>ORM-810-S</v>
      </c>
      <c r="C281" s="11" t="s">
        <v>57</v>
      </c>
      <c r="D281" s="11">
        <v>105604</v>
      </c>
      <c r="E281" s="12" t="str">
        <f>IFERROR(VLOOKUP(A281,'[1]Données référence'!A:D,4, FALSE),"")</f>
        <v>GRILLO SMALL WEIGHTED BARS</v>
      </c>
      <c r="F281" s="12">
        <f t="shared" si="40"/>
        <v>26</v>
      </c>
      <c r="G281" s="12"/>
      <c r="H281" s="11"/>
      <c r="I281" s="13"/>
      <c r="M281" s="5"/>
      <c r="N281" s="5"/>
      <c r="O281" s="5"/>
    </row>
    <row r="282" spans="1:20" s="2" customFormat="1" x14ac:dyDescent="0.4">
      <c r="A282" s="2" t="str">
        <f t="shared" si="41"/>
        <v>ORM-923</v>
      </c>
      <c r="C282" s="11">
        <v>923</v>
      </c>
      <c r="D282" s="11">
        <v>103851</v>
      </c>
      <c r="E282" s="12" t="str">
        <f>IFERROR(VLOOKUP(A282,'[1]Données référence'!A:D,4, FALSE),"")</f>
        <v>GRILLO ADDITIONNAL ASSISTANT PUSH HANDLE</v>
      </c>
      <c r="F282" s="12">
        <f t="shared" si="40"/>
        <v>40</v>
      </c>
      <c r="G282" s="12"/>
      <c r="H282" s="11"/>
      <c r="I282" s="13"/>
      <c r="M282" s="5">
        <v>79</v>
      </c>
      <c r="N282" s="5"/>
      <c r="O282" s="5"/>
    </row>
    <row r="283" spans="1:20" s="2" customFormat="1" x14ac:dyDescent="0.4">
      <c r="C283" s="11"/>
      <c r="D283" s="11"/>
      <c r="E283" s="12">
        <f>IFERROR(VLOOKUP(A283,'[1]Données référence'!A:D,4, FALSE),"")</f>
        <v>0</v>
      </c>
      <c r="F283" s="12"/>
      <c r="G283" s="12"/>
      <c r="H283" s="11"/>
      <c r="I283" s="13"/>
      <c r="L283" s="5"/>
      <c r="M283" s="5"/>
      <c r="N283" s="5"/>
      <c r="O283" s="5"/>
    </row>
    <row r="284" spans="1:20" s="2" customFormat="1" ht="18.45" x14ac:dyDescent="0.5">
      <c r="A284" s="105" t="s">
        <v>60</v>
      </c>
      <c r="B284" s="105"/>
      <c r="C284" s="105"/>
      <c r="D284" s="105"/>
      <c r="E284" s="105" t="str">
        <f>IFERROR(VLOOKUP(A284,'[1]Données référence'!A:D,4, FALSE),"")</f>
        <v/>
      </c>
      <c r="F284" s="92"/>
      <c r="G284" s="92"/>
      <c r="H284" s="92"/>
      <c r="I284" s="92"/>
      <c r="J284" s="92"/>
      <c r="K284" s="92"/>
      <c r="L284" s="92"/>
      <c r="M284" s="92"/>
      <c r="N284" s="92"/>
      <c r="O284" s="92"/>
      <c r="P284" s="92"/>
      <c r="Q284" s="92"/>
      <c r="R284" s="92"/>
      <c r="S284" s="92"/>
      <c r="T284" s="92"/>
    </row>
    <row r="285" spans="1:20" s="2" customFormat="1" x14ac:dyDescent="0.4">
      <c r="A285" s="2" t="str">
        <f>"ORM-"&amp;C285</f>
        <v>ORM-GRP-PA-S</v>
      </c>
      <c r="C285" s="3" t="s">
        <v>80</v>
      </c>
      <c r="D285" s="30">
        <v>10007</v>
      </c>
      <c r="E285" s="12" t="str">
        <f>IFERROR(VLOOKUP(A285,'[1]Données référence'!A:D,4, FALSE),"")</f>
        <v>GRILLO POSTERIOR FRAME, SMALL - PA</v>
      </c>
      <c r="F285" s="12">
        <f>LEN(E285)</f>
        <v>34</v>
      </c>
      <c r="G285" s="12"/>
      <c r="H285" s="11"/>
      <c r="I285" s="11"/>
      <c r="L285" s="5">
        <v>1174</v>
      </c>
      <c r="M285" s="5"/>
      <c r="N285" s="5"/>
      <c r="O285" s="5"/>
    </row>
    <row r="286" spans="1:20" s="2" customFormat="1" x14ac:dyDescent="0.4">
      <c r="A286" s="2" t="str">
        <f t="shared" ref="A286:A290" si="42">"ORM-"&amp;C286</f>
        <v>ORM-924</v>
      </c>
      <c r="C286" s="11">
        <v>924</v>
      </c>
      <c r="D286" s="11"/>
      <c r="E286" s="12" t="str">
        <f>IFERROR(VLOOKUP(A286,'[1]Données référence'!A:D,4, FALSE),"")</f>
        <v>GRILLO PELVIC SUPPORT</v>
      </c>
      <c r="F286" s="12">
        <f t="shared" ref="F286:F288" si="43">LEN(E286)</f>
        <v>21</v>
      </c>
      <c r="G286" s="12"/>
      <c r="H286" s="11"/>
      <c r="I286" s="13"/>
      <c r="J286" s="2" t="s">
        <v>14</v>
      </c>
      <c r="L286" s="5"/>
      <c r="M286" s="5"/>
      <c r="N286" s="5"/>
      <c r="O286" s="5"/>
    </row>
    <row r="287" spans="1:20" s="2" customFormat="1" x14ac:dyDescent="0.4">
      <c r="A287" s="2" t="str">
        <f t="shared" si="42"/>
        <v>ORM-924-HW</v>
      </c>
      <c r="C287" s="2" t="s">
        <v>16</v>
      </c>
      <c r="D287" s="11"/>
      <c r="E287" s="12" t="str">
        <f>IFERROR(VLOOKUP(A287,'[1]Données référence'!A:D,4, FALSE),"")</f>
        <v>GRILLO PELVIC SUPPORT PADDED RINGS</v>
      </c>
      <c r="F287" s="12">
        <f t="shared" si="43"/>
        <v>34</v>
      </c>
      <c r="G287" s="12"/>
      <c r="J287" s="2" t="s">
        <v>14</v>
      </c>
      <c r="L287" s="5"/>
      <c r="M287" s="5"/>
      <c r="N287" s="5"/>
      <c r="O287" s="5"/>
    </row>
    <row r="288" spans="1:20" s="2" customFormat="1" x14ac:dyDescent="0.4">
      <c r="A288" s="2" t="str">
        <f t="shared" si="42"/>
        <v>ORM-930</v>
      </c>
      <c r="C288" s="11">
        <v>930</v>
      </c>
      <c r="D288" s="11"/>
      <c r="E288" s="12" t="str">
        <f>IFERROR(VLOOKUP(A288,'[1]Données référence'!A:D,4, FALSE),"")</f>
        <v>GRILLO ERGONOMIC HARNESS</v>
      </c>
      <c r="F288" s="12">
        <f t="shared" si="43"/>
        <v>24</v>
      </c>
      <c r="G288" s="12"/>
      <c r="H288" s="11"/>
      <c r="I288" s="13"/>
      <c r="J288" s="2" t="s">
        <v>14</v>
      </c>
      <c r="L288" s="5"/>
      <c r="M288" s="5"/>
      <c r="N288" s="5"/>
      <c r="O288" s="5"/>
    </row>
    <row r="289" spans="1:15" s="2" customFormat="1" x14ac:dyDescent="0.4">
      <c r="A289" s="2" t="str">
        <f t="shared" si="42"/>
        <v>ORM-809</v>
      </c>
      <c r="C289" s="11">
        <v>809</v>
      </c>
      <c r="D289" s="11"/>
      <c r="E289" s="12" t="str">
        <f>IFERROR(VLOOKUP(A289,'[1]Données référence'!A:D,4, FALSE),"")</f>
        <v>GRILLO ARM SUPPORTS</v>
      </c>
      <c r="F289" s="12">
        <f>LEN(E289)</f>
        <v>19</v>
      </c>
      <c r="G289" s="12"/>
      <c r="H289" s="11"/>
      <c r="I289" s="13"/>
      <c r="J289" s="2" t="s">
        <v>14</v>
      </c>
      <c r="M289" s="5"/>
      <c r="N289" s="5"/>
      <c r="O289" s="5"/>
    </row>
    <row r="290" spans="1:15" s="2" customFormat="1" x14ac:dyDescent="0.4">
      <c r="A290" s="2" t="str">
        <f t="shared" si="42"/>
        <v>ORM-939</v>
      </c>
      <c r="C290" s="11">
        <v>939</v>
      </c>
      <c r="D290" s="11"/>
      <c r="E290" s="12" t="str">
        <f>IFERROR(VLOOKUP(A290,'[1]Données référence'!A:D,4, FALSE),"")</f>
        <v>GRILLO ERGONOMIC HANDLES</v>
      </c>
      <c r="F290" s="12">
        <f t="shared" ref="F290:F293" si="44">LEN(E290)</f>
        <v>24</v>
      </c>
      <c r="G290" s="12"/>
      <c r="H290" s="11"/>
      <c r="I290" s="13"/>
      <c r="M290" s="5"/>
      <c r="N290" s="5"/>
      <c r="O290" s="5"/>
    </row>
    <row r="291" spans="1:15" s="2" customFormat="1" x14ac:dyDescent="0.4">
      <c r="B291" s="14" t="s">
        <v>81</v>
      </c>
      <c r="C291" s="11"/>
      <c r="D291" s="11"/>
      <c r="E291" s="12">
        <f>IFERROR(VLOOKUP(A291,'[1]Données référence'!A:D,4, FALSE),"")</f>
        <v>0</v>
      </c>
      <c r="F291" s="12">
        <f t="shared" si="44"/>
        <v>1</v>
      </c>
      <c r="G291" s="12"/>
      <c r="H291" s="11"/>
      <c r="I291" s="13"/>
      <c r="L291" s="5"/>
      <c r="M291" s="5"/>
      <c r="N291" s="5"/>
      <c r="O291" s="5"/>
    </row>
    <row r="292" spans="1:15" s="2" customFormat="1" x14ac:dyDescent="0.4">
      <c r="A292" s="19" t="str">
        <f t="shared" ref="A292:A305" si="45">"ORM-"&amp;C292</f>
        <v>ORM-865-N</v>
      </c>
      <c r="B292" s="20"/>
      <c r="C292" s="21" t="s">
        <v>72</v>
      </c>
      <c r="D292" s="21">
        <v>102968</v>
      </c>
      <c r="E292" s="22" t="str">
        <f>IFERROR(VLOOKUP(A292,'[1]Données référence'!A:D,4, FALSE),"")</f>
        <v xml:space="preserve">GRILLO SMALL/MEDIUM/LARGE HEAD REST </v>
      </c>
      <c r="F292" s="12">
        <f t="shared" si="44"/>
        <v>36</v>
      </c>
      <c r="G292" s="12"/>
      <c r="H292" s="11"/>
      <c r="I292" s="13"/>
      <c r="J292" s="2" t="s">
        <v>73</v>
      </c>
      <c r="L292" s="5"/>
      <c r="M292" s="5"/>
      <c r="N292" s="5"/>
      <c r="O292" s="5"/>
    </row>
    <row r="293" spans="1:15" s="2" customFormat="1" x14ac:dyDescent="0.4">
      <c r="A293" s="19" t="str">
        <f t="shared" si="45"/>
        <v>ORM-865-HW</v>
      </c>
      <c r="B293" s="20"/>
      <c r="C293" s="21" t="s">
        <v>74</v>
      </c>
      <c r="D293" s="21"/>
      <c r="E293" s="23" t="str">
        <f>IFERROR(VLOOKUP(A293,'[1]Données référence'!A:D,4, FALSE),"")</f>
        <v>GRILLO HEAD REST MOUNTING HARDWARE</v>
      </c>
      <c r="F293" s="12">
        <f t="shared" si="44"/>
        <v>34</v>
      </c>
      <c r="G293" s="12"/>
      <c r="H293" s="11"/>
      <c r="I293" s="13"/>
      <c r="J293" s="2" t="s">
        <v>14</v>
      </c>
      <c r="L293" s="5"/>
      <c r="M293" s="5"/>
      <c r="N293" s="5"/>
      <c r="O293" s="5"/>
    </row>
    <row r="294" spans="1:15" s="2" customFormat="1" x14ac:dyDescent="0.4">
      <c r="A294" s="24" t="str">
        <f t="shared" si="45"/>
        <v>ORM-925-S</v>
      </c>
      <c r="B294" s="25"/>
      <c r="C294" s="26" t="s">
        <v>62</v>
      </c>
      <c r="D294" s="26">
        <v>103639</v>
      </c>
      <c r="E294" s="27" t="str">
        <f>IFERROR(VLOOKUP(A294,'[1]Données référence'!A:D,4, FALSE),"")</f>
        <v>GRILLO THORACIC SUPPORT, SMALL</v>
      </c>
      <c r="F294" s="12">
        <f>LEN(E294)</f>
        <v>30</v>
      </c>
      <c r="G294" s="12"/>
      <c r="H294" s="11"/>
      <c r="I294" s="13"/>
      <c r="L294" s="5"/>
      <c r="M294" s="5">
        <v>192</v>
      </c>
      <c r="N294" s="5"/>
      <c r="O294" s="5"/>
    </row>
    <row r="295" spans="1:15" s="2" customFormat="1" x14ac:dyDescent="0.4">
      <c r="A295" s="24" t="str">
        <f t="shared" si="45"/>
        <v>ORM-925-HW</v>
      </c>
      <c r="B295" s="25"/>
      <c r="C295" s="26" t="s">
        <v>15</v>
      </c>
      <c r="D295" s="26"/>
      <c r="E295" s="28" t="str">
        <f>IFERROR(VLOOKUP(A295,'[1]Données référence'!A:D,4, FALSE),"")</f>
        <v>GRILLO THORACIC SUPPORT PADDED RINGS</v>
      </c>
      <c r="F295" s="12">
        <f>LEN(E295)</f>
        <v>36</v>
      </c>
      <c r="G295" s="12"/>
      <c r="J295" s="2" t="s">
        <v>14</v>
      </c>
      <c r="L295" s="5"/>
      <c r="M295" s="5"/>
      <c r="N295" s="5"/>
      <c r="O295" s="5"/>
    </row>
    <row r="296" spans="1:15" s="2" customFormat="1" x14ac:dyDescent="0.4">
      <c r="A296" s="2" t="str">
        <f t="shared" si="45"/>
        <v>ORM-943-S</v>
      </c>
      <c r="C296" s="11" t="s">
        <v>51</v>
      </c>
      <c r="D296" s="11">
        <v>103615</v>
      </c>
      <c r="E296" s="12" t="str">
        <f>IFERROR(VLOOKUP(A296,'[1]Données référence'!A:D,4, FALSE),"")</f>
        <v>GRILLO SMALL ARM STRAPS</v>
      </c>
      <c r="F296" s="12">
        <f t="shared" ref="F296:F305" si="46">LEN(E296)</f>
        <v>23</v>
      </c>
      <c r="G296" s="12"/>
      <c r="H296" s="11"/>
      <c r="I296" s="13"/>
      <c r="J296" s="2" t="s">
        <v>20</v>
      </c>
      <c r="M296" s="5">
        <v>18</v>
      </c>
      <c r="N296" s="5"/>
      <c r="O296" s="5"/>
    </row>
    <row r="297" spans="1:15" s="2" customFormat="1" x14ac:dyDescent="0.4">
      <c r="A297" s="2" t="str">
        <f t="shared" si="45"/>
        <v>ORM-927-N</v>
      </c>
      <c r="C297" s="11" t="s">
        <v>82</v>
      </c>
      <c r="D297" s="11">
        <v>103588</v>
      </c>
      <c r="E297" s="12" t="str">
        <f>IFERROR(VLOOKUP(A297,'[1]Données référence'!A:D,4, FALSE),"")</f>
        <v>GRILLO REMOVABLE KNOBS, SMALL/MEDIUM/LARGE</v>
      </c>
      <c r="F297" s="12">
        <f t="shared" si="46"/>
        <v>42</v>
      </c>
      <c r="G297" s="12"/>
      <c r="H297" s="11"/>
      <c r="I297" s="13"/>
      <c r="L297" s="5"/>
      <c r="M297" s="5"/>
      <c r="N297" s="5"/>
      <c r="O297" s="5"/>
    </row>
    <row r="298" spans="1:15" s="2" customFormat="1" x14ac:dyDescent="0.4">
      <c r="A298" s="2" t="str">
        <f t="shared" si="45"/>
        <v>ORM-919-S</v>
      </c>
      <c r="C298" s="11" t="s">
        <v>76</v>
      </c>
      <c r="D298" s="11">
        <v>102792</v>
      </c>
      <c r="E298" s="12" t="str">
        <f>IFERROR(VLOOKUP(A298,'[1]Données référence'!A:D,4, FALSE),"")</f>
        <v>GRILLO POSTERIOR LUMBER THRUST SUPPORT, SMALL</v>
      </c>
      <c r="F298" s="12">
        <f t="shared" si="46"/>
        <v>45</v>
      </c>
      <c r="G298" s="12"/>
      <c r="H298" s="11"/>
      <c r="I298" s="13"/>
      <c r="M298" s="5"/>
      <c r="N298" s="5"/>
      <c r="O298" s="5"/>
    </row>
    <row r="299" spans="1:15" s="2" customFormat="1" x14ac:dyDescent="0.4">
      <c r="A299" s="2" t="str">
        <f t="shared" si="45"/>
        <v>ORM-918-S</v>
      </c>
      <c r="C299" s="11" t="s">
        <v>77</v>
      </c>
      <c r="D299" s="11">
        <v>102778</v>
      </c>
      <c r="E299" s="12" t="str">
        <f>IFERROR(VLOOKUP(A299,'[1]Données référence'!A:D,4, FALSE),"")</f>
        <v>GRILLO POSTERIOR FOLDING SEAT, SMALL</v>
      </c>
      <c r="F299" s="12">
        <f t="shared" si="46"/>
        <v>36</v>
      </c>
      <c r="G299" s="12"/>
      <c r="H299" s="11"/>
      <c r="I299" s="13"/>
      <c r="M299" s="5"/>
      <c r="N299" s="5"/>
      <c r="O299" s="5"/>
    </row>
    <row r="300" spans="1:15" s="2" customFormat="1" x14ac:dyDescent="0.4">
      <c r="A300" s="2" t="str">
        <f t="shared" si="45"/>
        <v>ORM-815-S</v>
      </c>
      <c r="C300" s="11" t="s">
        <v>53</v>
      </c>
      <c r="D300" s="11">
        <v>103601</v>
      </c>
      <c r="E300" s="12" t="str">
        <f>IFERROR(VLOOKUP(A300,'[1]Données référence'!A:D,4, FALSE),"")</f>
        <v>GRILLO SMALL ANTERIOR PROXIMAL ABDUCTOR</v>
      </c>
      <c r="F300" s="12">
        <f t="shared" si="46"/>
        <v>39</v>
      </c>
      <c r="G300" s="12"/>
      <c r="H300" s="11"/>
      <c r="I300" s="13"/>
      <c r="M300" s="5"/>
      <c r="N300" s="5"/>
      <c r="O300" s="5"/>
    </row>
    <row r="301" spans="1:15" s="2" customFormat="1" x14ac:dyDescent="0.4">
      <c r="A301" s="2" t="str">
        <f t="shared" si="45"/>
        <v>ORM-946-S</v>
      </c>
      <c r="C301" s="11" t="s">
        <v>54</v>
      </c>
      <c r="D301" s="11">
        <v>103651</v>
      </c>
      <c r="E301" s="12" t="str">
        <f>IFERROR(VLOOKUP(A301,'[1]Données référence'!A:D,4, FALSE),"")</f>
        <v>GRILLO SMALL ERGONOMIC SADDLE</v>
      </c>
      <c r="F301" s="12">
        <f t="shared" si="46"/>
        <v>29</v>
      </c>
      <c r="G301" s="12"/>
      <c r="H301" s="11"/>
      <c r="I301" s="13"/>
      <c r="M301" s="5">
        <v>113.5</v>
      </c>
      <c r="N301" s="5"/>
      <c r="O301" s="5"/>
    </row>
    <row r="302" spans="1:15" s="2" customFormat="1" x14ac:dyDescent="0.4">
      <c r="A302" s="2" t="str">
        <f t="shared" si="45"/>
        <v>ORM-890C-S</v>
      </c>
      <c r="C302" s="11" t="s">
        <v>55</v>
      </c>
      <c r="D302" s="11">
        <v>102808</v>
      </c>
      <c r="E302" s="12" t="str">
        <f>IFERROR(VLOOKUP(A302,'[1]Données référence'!A:D,4, FALSE),"")</f>
        <v>GRILLO SMALL LEG DIVIDER WITH THIGH LOOPS</v>
      </c>
      <c r="F302" s="12">
        <f t="shared" si="46"/>
        <v>41</v>
      </c>
      <c r="G302" s="12"/>
      <c r="H302" s="11"/>
      <c r="I302" s="13"/>
      <c r="M302" s="5">
        <v>120</v>
      </c>
      <c r="N302" s="5"/>
      <c r="O302" s="5"/>
    </row>
    <row r="303" spans="1:15" s="2" customFormat="1" x14ac:dyDescent="0.4">
      <c r="A303" s="2" t="str">
        <f t="shared" si="45"/>
        <v>ORM-890SC-S</v>
      </c>
      <c r="C303" s="11" t="s">
        <v>56</v>
      </c>
      <c r="D303" s="11">
        <v>102811</v>
      </c>
      <c r="E303" s="12" t="str">
        <f>IFERROR(VLOOKUP(A303,'[1]Données référence'!A:D,4, FALSE),"")</f>
        <v>GRILLO SMALL DISTAL ABDUCTOR</v>
      </c>
      <c r="F303" s="12">
        <f t="shared" si="46"/>
        <v>28</v>
      </c>
      <c r="G303" s="12"/>
      <c r="H303" s="11"/>
      <c r="I303" s="13"/>
      <c r="M303" s="5">
        <v>120</v>
      </c>
      <c r="N303" s="5"/>
      <c r="O303" s="5"/>
    </row>
    <row r="304" spans="1:15" s="2" customFormat="1" x14ac:dyDescent="0.4">
      <c r="A304" s="2" t="str">
        <f t="shared" si="45"/>
        <v>ORM-810-S</v>
      </c>
      <c r="C304" s="11" t="s">
        <v>57</v>
      </c>
      <c r="D304" s="11">
        <v>105604</v>
      </c>
      <c r="E304" s="12" t="str">
        <f>IFERROR(VLOOKUP(A304,'[1]Données référence'!A:D,4, FALSE),"")</f>
        <v>GRILLO SMALL WEIGHTED BARS</v>
      </c>
      <c r="F304" s="12">
        <f t="shared" si="46"/>
        <v>26</v>
      </c>
      <c r="G304" s="12"/>
      <c r="H304" s="11"/>
      <c r="I304" s="13"/>
      <c r="M304" s="5"/>
      <c r="N304" s="5"/>
      <c r="O304" s="5"/>
    </row>
    <row r="305" spans="1:20" s="2" customFormat="1" x14ac:dyDescent="0.4">
      <c r="A305" s="2" t="str">
        <f t="shared" si="45"/>
        <v>ORM-923</v>
      </c>
      <c r="C305" s="11">
        <v>923</v>
      </c>
      <c r="D305" s="11">
        <v>103851</v>
      </c>
      <c r="E305" s="12" t="str">
        <f>IFERROR(VLOOKUP(A305,'[1]Données référence'!A:D,4, FALSE),"")</f>
        <v>GRILLO ADDITIONNAL ASSISTANT PUSH HANDLE</v>
      </c>
      <c r="F305" s="12">
        <f t="shared" si="46"/>
        <v>40</v>
      </c>
      <c r="G305" s="12"/>
      <c r="H305" s="11"/>
      <c r="I305" s="13"/>
      <c r="M305" s="5">
        <v>79</v>
      </c>
      <c r="N305" s="5"/>
      <c r="O305" s="5"/>
    </row>
    <row r="306" spans="1:20" s="2" customFormat="1" x14ac:dyDescent="0.4">
      <c r="C306" s="11"/>
      <c r="D306" s="11"/>
      <c r="E306" s="12">
        <f>IFERROR(VLOOKUP(A306,'[1]Données référence'!A:D,4, FALSE),"")</f>
        <v>0</v>
      </c>
      <c r="F306" s="12"/>
      <c r="G306" s="12"/>
      <c r="H306" s="11"/>
      <c r="I306" s="13"/>
      <c r="L306" s="5"/>
      <c r="M306" s="5"/>
      <c r="N306" s="5"/>
      <c r="O306" s="5"/>
    </row>
    <row r="307" spans="1:20" s="2" customFormat="1" ht="18.45" x14ac:dyDescent="0.5">
      <c r="A307" s="102" t="s">
        <v>64</v>
      </c>
      <c r="B307" s="102"/>
      <c r="C307" s="102"/>
      <c r="D307" s="102"/>
      <c r="E307" s="102" t="str">
        <f>IFERROR(VLOOKUP(A307,'[1]Données référence'!A:D,4, FALSE),"")</f>
        <v/>
      </c>
      <c r="F307" s="92"/>
      <c r="G307" s="92"/>
      <c r="H307" s="92"/>
      <c r="I307" s="92"/>
      <c r="J307" s="92"/>
      <c r="K307" s="92"/>
      <c r="L307" s="92"/>
      <c r="M307" s="92"/>
      <c r="N307" s="92"/>
      <c r="O307" s="92"/>
      <c r="P307" s="92"/>
      <c r="Q307" s="92"/>
      <c r="R307" s="92"/>
      <c r="S307" s="92"/>
      <c r="T307" s="92"/>
    </row>
    <row r="308" spans="1:20" s="2" customFormat="1" x14ac:dyDescent="0.4">
      <c r="A308" s="2" t="str">
        <f>"ORM-"&amp;C308</f>
        <v>ORM-GRPH-PA-S</v>
      </c>
      <c r="C308" s="3" t="s">
        <v>83</v>
      </c>
      <c r="D308" s="11">
        <v>107659</v>
      </c>
      <c r="E308" s="12" t="str">
        <f>IFERROR(VLOOKUP(A308,'[1]Données référence'!A:D,4, FALSE),"")</f>
        <v>GRILLO POSTERIOR FRAME, SMALL - PA - HYBRID</v>
      </c>
      <c r="F308" s="12">
        <f>LEN(E308)</f>
        <v>43</v>
      </c>
      <c r="G308" s="12"/>
      <c r="H308" s="11"/>
      <c r="I308" s="11"/>
      <c r="L308" s="5">
        <v>1174</v>
      </c>
      <c r="M308" s="5"/>
      <c r="N308" s="5"/>
      <c r="O308" s="5"/>
    </row>
    <row r="309" spans="1:20" s="2" customFormat="1" x14ac:dyDescent="0.4">
      <c r="A309" s="2" t="str">
        <f t="shared" ref="A309:A313" si="47">"ORM-"&amp;C309</f>
        <v>ORM-924</v>
      </c>
      <c r="C309" s="11">
        <v>924</v>
      </c>
      <c r="D309" s="11"/>
      <c r="E309" s="12" t="str">
        <f>IFERROR(VLOOKUP(A309,'[1]Données référence'!A:D,4, FALSE),"")</f>
        <v>GRILLO PELVIC SUPPORT</v>
      </c>
      <c r="F309" s="12">
        <f t="shared" ref="F309:F311" si="48">LEN(E309)</f>
        <v>21</v>
      </c>
      <c r="G309" s="12"/>
      <c r="H309" s="11"/>
      <c r="I309" s="13"/>
      <c r="J309" s="2" t="s">
        <v>14</v>
      </c>
      <c r="L309" s="5"/>
      <c r="M309" s="5"/>
      <c r="N309" s="5"/>
      <c r="O309" s="5"/>
    </row>
    <row r="310" spans="1:20" s="2" customFormat="1" x14ac:dyDescent="0.4">
      <c r="A310" s="2" t="str">
        <f t="shared" si="47"/>
        <v>ORM-924-HW</v>
      </c>
      <c r="C310" s="2" t="s">
        <v>16</v>
      </c>
      <c r="D310" s="11"/>
      <c r="E310" s="12" t="str">
        <f>IFERROR(VLOOKUP(A310,'[1]Données référence'!A:D,4, FALSE),"")</f>
        <v>GRILLO PELVIC SUPPORT PADDED RINGS</v>
      </c>
      <c r="F310" s="12">
        <f t="shared" si="48"/>
        <v>34</v>
      </c>
      <c r="G310" s="12"/>
      <c r="J310" s="2" t="s">
        <v>14</v>
      </c>
      <c r="L310" s="5"/>
      <c r="M310" s="5"/>
      <c r="N310" s="5"/>
      <c r="O310" s="5"/>
    </row>
    <row r="311" spans="1:20" s="2" customFormat="1" x14ac:dyDescent="0.4">
      <c r="A311" s="2" t="str">
        <f t="shared" si="47"/>
        <v>ORM-930</v>
      </c>
      <c r="C311" s="11">
        <v>930</v>
      </c>
      <c r="D311" s="11"/>
      <c r="E311" s="12" t="str">
        <f>IFERROR(VLOOKUP(A311,'[1]Données référence'!A:D,4, FALSE),"")</f>
        <v>GRILLO ERGONOMIC HARNESS</v>
      </c>
      <c r="F311" s="12">
        <f t="shared" si="48"/>
        <v>24</v>
      </c>
      <c r="G311" s="12"/>
      <c r="H311" s="11"/>
      <c r="I311" s="13"/>
      <c r="J311" s="2" t="s">
        <v>14</v>
      </c>
      <c r="L311" s="5"/>
      <c r="M311" s="5"/>
      <c r="N311" s="5"/>
      <c r="O311" s="5"/>
    </row>
    <row r="312" spans="1:20" s="2" customFormat="1" x14ac:dyDescent="0.4">
      <c r="A312" s="2" t="str">
        <f t="shared" si="47"/>
        <v>ORM-809</v>
      </c>
      <c r="C312" s="11">
        <v>809</v>
      </c>
      <c r="D312" s="11"/>
      <c r="E312" s="12" t="str">
        <f>IFERROR(VLOOKUP(A312,'[1]Données référence'!A:D,4, FALSE),"")</f>
        <v>GRILLO ARM SUPPORTS</v>
      </c>
      <c r="F312" s="12">
        <f>LEN(E312)</f>
        <v>19</v>
      </c>
      <c r="G312" s="12"/>
      <c r="H312" s="11"/>
      <c r="I312" s="13"/>
      <c r="J312" s="2" t="s">
        <v>14</v>
      </c>
      <c r="M312" s="5"/>
      <c r="N312" s="5"/>
      <c r="O312" s="5"/>
    </row>
    <row r="313" spans="1:20" s="2" customFormat="1" x14ac:dyDescent="0.4">
      <c r="A313" s="2" t="str">
        <f t="shared" si="47"/>
        <v>ORM-939</v>
      </c>
      <c r="C313" s="11">
        <v>939</v>
      </c>
      <c r="D313" s="11"/>
      <c r="E313" s="12" t="str">
        <f>IFERROR(VLOOKUP(A313,'[1]Données référence'!A:D,4, FALSE),"")</f>
        <v>GRILLO ERGONOMIC HANDLES</v>
      </c>
      <c r="F313" s="12">
        <f t="shared" ref="F313:F316" si="49">LEN(E313)</f>
        <v>24</v>
      </c>
      <c r="G313" s="12"/>
      <c r="H313" s="11"/>
      <c r="I313" s="13"/>
      <c r="M313" s="5"/>
      <c r="N313" s="5"/>
      <c r="O313" s="5"/>
    </row>
    <row r="314" spans="1:20" s="2" customFormat="1" x14ac:dyDescent="0.4">
      <c r="B314" s="14" t="s">
        <v>81</v>
      </c>
      <c r="C314" s="11"/>
      <c r="D314" s="11"/>
      <c r="E314" s="12">
        <f>IFERROR(VLOOKUP(A314,'[1]Données référence'!A:D,4, FALSE),"")</f>
        <v>0</v>
      </c>
      <c r="F314" s="12">
        <f t="shared" si="49"/>
        <v>1</v>
      </c>
      <c r="G314" s="12"/>
      <c r="H314" s="11"/>
      <c r="I314" s="13"/>
      <c r="L314" s="5"/>
      <c r="M314" s="5"/>
      <c r="N314" s="5"/>
      <c r="O314" s="5"/>
    </row>
    <row r="315" spans="1:20" s="2" customFormat="1" x14ac:dyDescent="0.4">
      <c r="A315" s="19" t="str">
        <f t="shared" ref="A315:A328" si="50">"ORM-"&amp;C315</f>
        <v>ORM-865-N</v>
      </c>
      <c r="B315" s="20"/>
      <c r="C315" s="21" t="s">
        <v>72</v>
      </c>
      <c r="D315" s="21">
        <v>102968</v>
      </c>
      <c r="E315" s="22" t="str">
        <f>IFERROR(VLOOKUP(A315,'[1]Données référence'!A:D,4, FALSE),"")</f>
        <v xml:space="preserve">GRILLO SMALL/MEDIUM/LARGE HEAD REST </v>
      </c>
      <c r="F315" s="12">
        <f t="shared" si="49"/>
        <v>36</v>
      </c>
      <c r="G315" s="12"/>
      <c r="H315" s="11"/>
      <c r="I315" s="13"/>
      <c r="J315" s="2" t="s">
        <v>73</v>
      </c>
      <c r="L315" s="5"/>
      <c r="M315" s="5"/>
      <c r="N315" s="5"/>
      <c r="O315" s="5"/>
    </row>
    <row r="316" spans="1:20" s="2" customFormat="1" x14ac:dyDescent="0.4">
      <c r="A316" s="19" t="str">
        <f t="shared" si="50"/>
        <v>ORM-865-HW</v>
      </c>
      <c r="B316" s="20"/>
      <c r="C316" s="21" t="s">
        <v>74</v>
      </c>
      <c r="D316" s="21"/>
      <c r="E316" s="23" t="str">
        <f>IFERROR(VLOOKUP(A316,'[1]Données référence'!A:D,4, FALSE),"")</f>
        <v>GRILLO HEAD REST MOUNTING HARDWARE</v>
      </c>
      <c r="F316" s="12">
        <f t="shared" si="49"/>
        <v>34</v>
      </c>
      <c r="G316" s="12"/>
      <c r="H316" s="11"/>
      <c r="I316" s="13"/>
      <c r="J316" s="2" t="s">
        <v>14</v>
      </c>
      <c r="L316" s="5"/>
      <c r="M316" s="5"/>
      <c r="N316" s="5"/>
      <c r="O316" s="5"/>
    </row>
    <row r="317" spans="1:20" s="2" customFormat="1" x14ac:dyDescent="0.4">
      <c r="A317" s="24" t="str">
        <f t="shared" si="50"/>
        <v>ORM-925-MN</v>
      </c>
      <c r="B317" s="25"/>
      <c r="C317" s="26" t="s">
        <v>26</v>
      </c>
      <c r="D317" s="26">
        <v>103638</v>
      </c>
      <c r="E317" s="27" t="str">
        <f>IFERROR(VLOOKUP(A317,'[1]Données référence'!A:D,4, FALSE),"")</f>
        <v>GRILLO THORACIC SUPPORT, MINI</v>
      </c>
      <c r="F317" s="12">
        <f>LEN(E317)</f>
        <v>29</v>
      </c>
      <c r="G317" s="12"/>
      <c r="H317" s="11"/>
      <c r="I317" s="13"/>
      <c r="L317" s="5"/>
      <c r="M317" s="5">
        <v>192</v>
      </c>
      <c r="N317" s="5"/>
      <c r="O317" s="5"/>
    </row>
    <row r="318" spans="1:20" s="2" customFormat="1" x14ac:dyDescent="0.4">
      <c r="A318" s="24" t="str">
        <f t="shared" si="50"/>
        <v>ORM-925-HW</v>
      </c>
      <c r="B318" s="25"/>
      <c r="C318" s="26" t="s">
        <v>15</v>
      </c>
      <c r="D318" s="26"/>
      <c r="E318" s="28" t="str">
        <f>IFERROR(VLOOKUP(A318,'[1]Données référence'!A:D,4, FALSE),"")</f>
        <v>GRILLO THORACIC SUPPORT PADDED RINGS</v>
      </c>
      <c r="F318" s="12">
        <f>LEN(E318)</f>
        <v>36</v>
      </c>
      <c r="G318" s="12"/>
      <c r="J318" s="2" t="s">
        <v>14</v>
      </c>
      <c r="L318" s="5"/>
      <c r="M318" s="5"/>
      <c r="N318" s="5"/>
      <c r="O318" s="5"/>
    </row>
    <row r="319" spans="1:20" s="2" customFormat="1" x14ac:dyDescent="0.4">
      <c r="A319" s="2" t="str">
        <f t="shared" si="50"/>
        <v>ORM-943-S</v>
      </c>
      <c r="C319" s="11" t="s">
        <v>51</v>
      </c>
      <c r="D319" s="11">
        <v>103615</v>
      </c>
      <c r="E319" s="12" t="str">
        <f>IFERROR(VLOOKUP(A319,'[1]Données référence'!A:D,4, FALSE),"")</f>
        <v>GRILLO SMALL ARM STRAPS</v>
      </c>
      <c r="F319" s="12">
        <f t="shared" ref="F319:F328" si="51">LEN(E319)</f>
        <v>23</v>
      </c>
      <c r="G319" s="12"/>
      <c r="H319" s="11"/>
      <c r="I319" s="13"/>
      <c r="J319" s="2" t="s">
        <v>20</v>
      </c>
      <c r="M319" s="5">
        <v>18</v>
      </c>
      <c r="N319" s="5"/>
      <c r="O319" s="5"/>
    </row>
    <row r="320" spans="1:20" s="2" customFormat="1" x14ac:dyDescent="0.4">
      <c r="A320" s="2" t="str">
        <f t="shared" si="50"/>
        <v>ORM-927-N</v>
      </c>
      <c r="C320" s="11" t="s">
        <v>82</v>
      </c>
      <c r="D320" s="11">
        <v>103588</v>
      </c>
      <c r="E320" s="12" t="str">
        <f>IFERROR(VLOOKUP(A320,'[1]Données référence'!A:D,4, FALSE),"")</f>
        <v>GRILLO REMOVABLE KNOBS, SMALL/MEDIUM/LARGE</v>
      </c>
      <c r="F320" s="12">
        <f t="shared" si="51"/>
        <v>42</v>
      </c>
      <c r="G320" s="12"/>
      <c r="H320" s="11"/>
      <c r="I320" s="13"/>
      <c r="L320" s="5"/>
      <c r="M320" s="5"/>
      <c r="N320" s="5"/>
      <c r="O320" s="5"/>
    </row>
    <row r="321" spans="1:20" s="2" customFormat="1" x14ac:dyDescent="0.4">
      <c r="A321" s="2" t="str">
        <f t="shared" si="50"/>
        <v>ORM-919-S</v>
      </c>
      <c r="C321" s="11" t="s">
        <v>76</v>
      </c>
      <c r="D321" s="11">
        <v>102792</v>
      </c>
      <c r="E321" s="12" t="str">
        <f>IFERROR(VLOOKUP(A321,'[1]Données référence'!A:D,4, FALSE),"")</f>
        <v>GRILLO POSTERIOR LUMBER THRUST SUPPORT, SMALL</v>
      </c>
      <c r="F321" s="12">
        <f t="shared" si="51"/>
        <v>45</v>
      </c>
      <c r="G321" s="12"/>
      <c r="H321" s="11"/>
      <c r="I321" s="13"/>
      <c r="M321" s="5"/>
      <c r="N321" s="5"/>
      <c r="O321" s="5"/>
    </row>
    <row r="322" spans="1:20" s="2" customFormat="1" x14ac:dyDescent="0.4">
      <c r="A322" s="2" t="str">
        <f t="shared" si="50"/>
        <v>ORM-918-S</v>
      </c>
      <c r="C322" s="11" t="s">
        <v>77</v>
      </c>
      <c r="D322" s="11">
        <v>102778</v>
      </c>
      <c r="E322" s="12" t="str">
        <f>IFERROR(VLOOKUP(A322,'[1]Données référence'!A:D,4, FALSE),"")</f>
        <v>GRILLO POSTERIOR FOLDING SEAT, SMALL</v>
      </c>
      <c r="F322" s="12">
        <f t="shared" si="51"/>
        <v>36</v>
      </c>
      <c r="G322" s="12"/>
      <c r="H322" s="11"/>
      <c r="I322" s="13"/>
      <c r="M322" s="5"/>
      <c r="N322" s="5"/>
      <c r="O322" s="5"/>
    </row>
    <row r="323" spans="1:20" s="2" customFormat="1" x14ac:dyDescent="0.4">
      <c r="A323" s="2" t="str">
        <f t="shared" si="50"/>
        <v>ORM-815-S</v>
      </c>
      <c r="C323" s="11" t="s">
        <v>53</v>
      </c>
      <c r="D323" s="11">
        <v>103601</v>
      </c>
      <c r="E323" s="12" t="str">
        <f>IFERROR(VLOOKUP(A323,'[1]Données référence'!A:D,4, FALSE),"")</f>
        <v>GRILLO SMALL ANTERIOR PROXIMAL ABDUCTOR</v>
      </c>
      <c r="F323" s="12">
        <f t="shared" si="51"/>
        <v>39</v>
      </c>
      <c r="G323" s="12"/>
      <c r="H323" s="11"/>
      <c r="I323" s="13"/>
      <c r="M323" s="5"/>
      <c r="N323" s="5"/>
      <c r="O323" s="5"/>
    </row>
    <row r="324" spans="1:20" s="2" customFormat="1" x14ac:dyDescent="0.4">
      <c r="A324" s="2" t="str">
        <f t="shared" si="50"/>
        <v>ORM-946-S</v>
      </c>
      <c r="C324" s="11" t="s">
        <v>54</v>
      </c>
      <c r="D324" s="11">
        <v>103651</v>
      </c>
      <c r="E324" s="12" t="str">
        <f>IFERROR(VLOOKUP(A324,'[1]Données référence'!A:D,4, FALSE),"")</f>
        <v>GRILLO SMALL ERGONOMIC SADDLE</v>
      </c>
      <c r="F324" s="12">
        <f t="shared" si="51"/>
        <v>29</v>
      </c>
      <c r="G324" s="12"/>
      <c r="H324" s="11"/>
      <c r="I324" s="13"/>
      <c r="M324" s="5">
        <v>113.5</v>
      </c>
      <c r="N324" s="5"/>
      <c r="O324" s="5"/>
    </row>
    <row r="325" spans="1:20" s="2" customFormat="1" x14ac:dyDescent="0.4">
      <c r="A325" s="2" t="str">
        <f t="shared" si="50"/>
        <v>ORM-890C-S</v>
      </c>
      <c r="C325" s="11" t="s">
        <v>55</v>
      </c>
      <c r="D325" s="11">
        <v>102808</v>
      </c>
      <c r="E325" s="12" t="str">
        <f>IFERROR(VLOOKUP(A325,'[1]Données référence'!A:D,4, FALSE),"")</f>
        <v>GRILLO SMALL LEG DIVIDER WITH THIGH LOOPS</v>
      </c>
      <c r="F325" s="12">
        <f t="shared" si="51"/>
        <v>41</v>
      </c>
      <c r="G325" s="12"/>
      <c r="H325" s="11"/>
      <c r="I325" s="13"/>
      <c r="M325" s="5">
        <v>120</v>
      </c>
      <c r="N325" s="5"/>
      <c r="O325" s="5"/>
    </row>
    <row r="326" spans="1:20" s="2" customFormat="1" x14ac:dyDescent="0.4">
      <c r="A326" s="2" t="str">
        <f t="shared" si="50"/>
        <v>ORM-890SC-S</v>
      </c>
      <c r="C326" s="11" t="s">
        <v>56</v>
      </c>
      <c r="D326" s="11">
        <v>102811</v>
      </c>
      <c r="E326" s="12" t="str">
        <f>IFERROR(VLOOKUP(A326,'[1]Données référence'!A:D,4, FALSE),"")</f>
        <v>GRILLO SMALL DISTAL ABDUCTOR</v>
      </c>
      <c r="F326" s="12">
        <f t="shared" si="51"/>
        <v>28</v>
      </c>
      <c r="G326" s="12"/>
      <c r="H326" s="11"/>
      <c r="I326" s="13"/>
      <c r="M326" s="5">
        <v>120</v>
      </c>
      <c r="N326" s="5"/>
      <c r="O326" s="5"/>
    </row>
    <row r="327" spans="1:20" s="2" customFormat="1" x14ac:dyDescent="0.4">
      <c r="A327" s="2" t="str">
        <f t="shared" si="50"/>
        <v>ORM-810-S</v>
      </c>
      <c r="C327" s="11" t="s">
        <v>57</v>
      </c>
      <c r="D327" s="11">
        <v>105604</v>
      </c>
      <c r="E327" s="12" t="str">
        <f>IFERROR(VLOOKUP(A327,'[1]Données référence'!A:D,4, FALSE),"")</f>
        <v>GRILLO SMALL WEIGHTED BARS</v>
      </c>
      <c r="F327" s="12">
        <f t="shared" si="51"/>
        <v>26</v>
      </c>
      <c r="G327" s="12"/>
      <c r="H327" s="11"/>
      <c r="I327" s="13"/>
      <c r="M327" s="5"/>
      <c r="N327" s="5"/>
      <c r="O327" s="5"/>
    </row>
    <row r="328" spans="1:20" s="2" customFormat="1" x14ac:dyDescent="0.4">
      <c r="A328" s="2" t="str">
        <f t="shared" si="50"/>
        <v>ORM-923</v>
      </c>
      <c r="C328" s="11">
        <v>923</v>
      </c>
      <c r="D328" s="11">
        <v>103851</v>
      </c>
      <c r="E328" s="12" t="str">
        <f>IFERROR(VLOOKUP(A328,'[1]Données référence'!A:D,4, FALSE),"")</f>
        <v>GRILLO ADDITIONNAL ASSISTANT PUSH HANDLE</v>
      </c>
      <c r="F328" s="12">
        <f t="shared" si="51"/>
        <v>40</v>
      </c>
      <c r="G328" s="12"/>
      <c r="H328" s="11"/>
      <c r="I328" s="13"/>
      <c r="M328" s="5">
        <v>79</v>
      </c>
      <c r="N328" s="5"/>
      <c r="O328" s="5"/>
    </row>
    <row r="329" spans="1:20" s="2" customFormat="1" x14ac:dyDescent="0.4">
      <c r="C329" s="11"/>
      <c r="D329" s="11"/>
      <c r="E329" s="12">
        <f>IFERROR(VLOOKUP(A329,'[1]Données référence'!A:D,4, FALSE),"")</f>
        <v>0</v>
      </c>
      <c r="F329" s="12"/>
      <c r="G329" s="12"/>
      <c r="H329" s="11"/>
      <c r="I329" s="13"/>
      <c r="L329" s="5"/>
      <c r="M329" s="5"/>
      <c r="N329" s="5"/>
      <c r="O329" s="5"/>
    </row>
    <row r="330" spans="1:20" s="2" customFormat="1" ht="18.45" x14ac:dyDescent="0.5">
      <c r="A330" s="103" t="s">
        <v>84</v>
      </c>
      <c r="B330" s="104"/>
      <c r="C330" s="104"/>
      <c r="D330" s="104"/>
      <c r="E330" s="104" t="str">
        <f>IFERROR(VLOOKUP(A330,'[1]Données référence'!A:D,4, FALSE),"")</f>
        <v/>
      </c>
      <c r="F330" s="92"/>
      <c r="G330" s="92"/>
      <c r="H330" s="92"/>
      <c r="I330" s="92"/>
      <c r="J330" s="92"/>
      <c r="K330" s="92"/>
      <c r="L330" s="92"/>
      <c r="M330" s="92"/>
      <c r="N330" s="92"/>
      <c r="O330" s="92"/>
      <c r="P330" s="92"/>
      <c r="Q330" s="92"/>
      <c r="R330" s="92"/>
      <c r="S330" s="92"/>
      <c r="T330" s="92"/>
    </row>
    <row r="331" spans="1:20" s="2" customFormat="1" x14ac:dyDescent="0.4">
      <c r="A331" s="2" t="str">
        <f>"ORM-"&amp;C331</f>
        <v>ORM-GRP-P-S</v>
      </c>
      <c r="C331" s="3" t="s">
        <v>85</v>
      </c>
      <c r="D331" s="11">
        <v>106631</v>
      </c>
      <c r="E331" s="12" t="str">
        <f>IFERROR(VLOOKUP(A331,'[1]Données référence'!A:D,4, FALSE),"")</f>
        <v>GRILLO POSTERIOR FRAME, SMALL - P</v>
      </c>
      <c r="F331" s="12">
        <f>LEN(E331)</f>
        <v>33</v>
      </c>
      <c r="G331" s="12"/>
      <c r="H331" s="11"/>
      <c r="I331" s="11"/>
      <c r="L331" s="5">
        <v>1087</v>
      </c>
      <c r="M331" s="5"/>
      <c r="N331" s="5"/>
      <c r="O331" s="5"/>
    </row>
    <row r="332" spans="1:20" s="2" customFormat="1" x14ac:dyDescent="0.4">
      <c r="A332" s="2" t="str">
        <f t="shared" ref="A332:A335" si="52">"ORM-"&amp;C332</f>
        <v>ORM-924</v>
      </c>
      <c r="C332" s="11">
        <v>924</v>
      </c>
      <c r="D332" s="11"/>
      <c r="E332" s="12" t="str">
        <f>IFERROR(VLOOKUP(A332,'[1]Données référence'!A:D,4, FALSE),"")</f>
        <v>GRILLO PELVIC SUPPORT</v>
      </c>
      <c r="F332" s="12">
        <f t="shared" ref="F332:F338" si="53">LEN(E332)</f>
        <v>21</v>
      </c>
      <c r="G332" s="12"/>
      <c r="H332" s="11"/>
      <c r="I332" s="13"/>
      <c r="J332" s="2" t="s">
        <v>14</v>
      </c>
      <c r="L332" s="5"/>
      <c r="M332" s="5"/>
      <c r="N332" s="5"/>
      <c r="O332" s="5"/>
    </row>
    <row r="333" spans="1:20" s="2" customFormat="1" x14ac:dyDescent="0.4">
      <c r="A333" s="2" t="str">
        <f t="shared" si="52"/>
        <v>ORM-924-HW</v>
      </c>
      <c r="C333" s="2" t="s">
        <v>16</v>
      </c>
      <c r="D333" s="11"/>
      <c r="E333" s="12" t="str">
        <f>IFERROR(VLOOKUP(A333,'[1]Données référence'!A:D,4, FALSE),"")</f>
        <v>GRILLO PELVIC SUPPORT PADDED RINGS</v>
      </c>
      <c r="F333" s="12">
        <f t="shared" si="53"/>
        <v>34</v>
      </c>
      <c r="G333" s="12"/>
      <c r="J333" s="2" t="s">
        <v>14</v>
      </c>
      <c r="L333" s="5"/>
      <c r="M333" s="5"/>
      <c r="N333" s="5"/>
      <c r="O333" s="5"/>
    </row>
    <row r="334" spans="1:20" s="2" customFormat="1" x14ac:dyDescent="0.4">
      <c r="A334" s="2" t="str">
        <f t="shared" si="52"/>
        <v>ORM-930</v>
      </c>
      <c r="C334" s="11">
        <v>930</v>
      </c>
      <c r="D334" s="11"/>
      <c r="E334" s="12" t="str">
        <f>IFERROR(VLOOKUP(A334,'[1]Données référence'!A:D,4, FALSE),"")</f>
        <v>GRILLO ERGONOMIC HARNESS</v>
      </c>
      <c r="F334" s="12">
        <f t="shared" si="53"/>
        <v>24</v>
      </c>
      <c r="G334" s="12"/>
      <c r="H334" s="11"/>
      <c r="I334" s="13"/>
      <c r="J334" s="2" t="s">
        <v>14</v>
      </c>
      <c r="L334" s="5"/>
      <c r="M334" s="5"/>
      <c r="N334" s="5"/>
      <c r="O334" s="5"/>
    </row>
    <row r="335" spans="1:20" s="2" customFormat="1" x14ac:dyDescent="0.4">
      <c r="A335" s="2" t="str">
        <f t="shared" si="52"/>
        <v>ORM-927</v>
      </c>
      <c r="C335" s="11">
        <v>927</v>
      </c>
      <c r="D335" s="11"/>
      <c r="E335" s="12" t="str">
        <f>IFERROR(VLOOKUP(A335,'[1]Données référence'!A:D,4, FALSE),"")</f>
        <v>GRILLO REMOVABLE KNOBS</v>
      </c>
      <c r="F335" s="12">
        <f t="shared" si="53"/>
        <v>22</v>
      </c>
      <c r="G335" s="12"/>
      <c r="H335" s="11"/>
      <c r="I335" s="13"/>
      <c r="L335" s="5"/>
      <c r="M335" s="5"/>
      <c r="N335" s="5"/>
      <c r="O335" s="5"/>
    </row>
    <row r="336" spans="1:20" s="2" customFormat="1" x14ac:dyDescent="0.4">
      <c r="B336" s="14" t="s">
        <v>47</v>
      </c>
      <c r="C336" s="11"/>
      <c r="D336" s="11"/>
      <c r="E336" s="12">
        <f>IFERROR(VLOOKUP(A336,'[1]Données référence'!A:D,4, FALSE),"")</f>
        <v>0</v>
      </c>
      <c r="F336" s="12">
        <f t="shared" si="53"/>
        <v>1</v>
      </c>
      <c r="G336" s="12"/>
      <c r="H336" s="11"/>
      <c r="I336" s="13"/>
      <c r="L336" s="5"/>
      <c r="M336" s="5"/>
      <c r="N336" s="5"/>
      <c r="O336" s="5"/>
    </row>
    <row r="337" spans="1:15" s="2" customFormat="1" x14ac:dyDescent="0.4">
      <c r="A337" s="19" t="str">
        <f t="shared" ref="A337:A351" si="54">"ORM-"&amp;C337</f>
        <v>ORM-865-N</v>
      </c>
      <c r="B337" s="20"/>
      <c r="C337" s="21" t="s">
        <v>72</v>
      </c>
      <c r="D337" s="21">
        <v>102968</v>
      </c>
      <c r="E337" s="22" t="str">
        <f>IFERROR(VLOOKUP(A337,'[1]Données référence'!A:D,4, FALSE),"")</f>
        <v xml:space="preserve">GRILLO SMALL/MEDIUM/LARGE HEAD REST </v>
      </c>
      <c r="F337" s="12">
        <f t="shared" si="53"/>
        <v>36</v>
      </c>
      <c r="G337" s="12"/>
      <c r="H337" s="11"/>
      <c r="I337" s="13"/>
      <c r="J337" s="2" t="s">
        <v>73</v>
      </c>
      <c r="L337" s="5"/>
      <c r="M337" s="5"/>
      <c r="N337" s="5"/>
      <c r="O337" s="5"/>
    </row>
    <row r="338" spans="1:15" s="2" customFormat="1" x14ac:dyDescent="0.4">
      <c r="A338" s="19" t="str">
        <f t="shared" si="54"/>
        <v>ORM-865-HW</v>
      </c>
      <c r="B338" s="20"/>
      <c r="C338" s="21" t="s">
        <v>74</v>
      </c>
      <c r="D338" s="21"/>
      <c r="E338" s="23" t="str">
        <f>IFERROR(VLOOKUP(A338,'[1]Données référence'!A:D,4, FALSE),"")</f>
        <v>GRILLO HEAD REST MOUNTING HARDWARE</v>
      </c>
      <c r="F338" s="12">
        <f t="shared" si="53"/>
        <v>34</v>
      </c>
      <c r="G338" s="12"/>
      <c r="H338" s="11"/>
      <c r="I338" s="13"/>
      <c r="J338" s="2" t="s">
        <v>14</v>
      </c>
      <c r="L338" s="5"/>
      <c r="M338" s="5"/>
      <c r="N338" s="5"/>
      <c r="O338" s="5"/>
    </row>
    <row r="339" spans="1:15" s="2" customFormat="1" x14ac:dyDescent="0.4">
      <c r="A339" s="24" t="str">
        <f t="shared" si="54"/>
        <v>ORM-925-S</v>
      </c>
      <c r="B339" s="25"/>
      <c r="C339" s="26" t="s">
        <v>62</v>
      </c>
      <c r="D339" s="26">
        <v>103639</v>
      </c>
      <c r="E339" s="27" t="str">
        <f>IFERROR(VLOOKUP(A339,'[1]Données référence'!A:D,4, FALSE),"")</f>
        <v>GRILLO THORACIC SUPPORT, SMALL</v>
      </c>
      <c r="F339" s="12">
        <f>LEN(E339)</f>
        <v>30</v>
      </c>
      <c r="G339" s="12"/>
      <c r="H339" s="11"/>
      <c r="I339" s="13"/>
      <c r="L339" s="5"/>
      <c r="M339" s="5">
        <v>192</v>
      </c>
      <c r="N339" s="5"/>
      <c r="O339" s="5"/>
    </row>
    <row r="340" spans="1:15" s="2" customFormat="1" x14ac:dyDescent="0.4">
      <c r="A340" s="24" t="str">
        <f t="shared" si="54"/>
        <v>ORM-925-HW</v>
      </c>
      <c r="B340" s="25"/>
      <c r="C340" s="26" t="s">
        <v>15</v>
      </c>
      <c r="D340" s="26"/>
      <c r="E340" s="28" t="str">
        <f>IFERROR(VLOOKUP(A340,'[1]Données référence'!A:D,4, FALSE),"")</f>
        <v>GRILLO THORACIC SUPPORT PADDED RINGS</v>
      </c>
      <c r="F340" s="12">
        <f>LEN(E340)</f>
        <v>36</v>
      </c>
      <c r="G340" s="12"/>
      <c r="J340" s="2" t="s">
        <v>14</v>
      </c>
      <c r="L340" s="5"/>
      <c r="M340" s="5"/>
      <c r="N340" s="5"/>
      <c r="O340" s="5"/>
    </row>
    <row r="341" spans="1:15" s="2" customFormat="1" x14ac:dyDescent="0.4">
      <c r="A341" s="2" t="str">
        <f t="shared" si="54"/>
        <v>ORM-809-S</v>
      </c>
      <c r="C341" s="11" t="s">
        <v>50</v>
      </c>
      <c r="D341" s="11">
        <v>103576</v>
      </c>
      <c r="E341" s="12" t="str">
        <f>IFERROR(VLOOKUP(A341,'[1]Données référence'!A:D,4, FALSE),"")</f>
        <v>GRILLO SMALL ARM SUPPORTS</v>
      </c>
      <c r="F341" s="12">
        <f t="shared" ref="F341:F351" si="55">LEN(E341)</f>
        <v>25</v>
      </c>
      <c r="G341" s="12"/>
      <c r="H341" s="11"/>
      <c r="I341" s="13"/>
      <c r="M341" s="5">
        <v>218</v>
      </c>
      <c r="N341" s="5"/>
      <c r="O341" s="5"/>
    </row>
    <row r="342" spans="1:15" s="2" customFormat="1" x14ac:dyDescent="0.4">
      <c r="A342" s="2" t="str">
        <f t="shared" si="54"/>
        <v>ORM-943-S</v>
      </c>
      <c r="C342" s="11" t="s">
        <v>51</v>
      </c>
      <c r="D342" s="11">
        <v>103615</v>
      </c>
      <c r="E342" s="12" t="str">
        <f>IFERROR(VLOOKUP(A342,'[1]Données référence'!A:D,4, FALSE),"")</f>
        <v>GRILLO SMALL ARM STRAPS</v>
      </c>
      <c r="F342" s="12">
        <f t="shared" si="55"/>
        <v>23</v>
      </c>
      <c r="G342" s="12"/>
      <c r="H342" s="11"/>
      <c r="I342" s="13"/>
      <c r="J342" s="2" t="s">
        <v>20</v>
      </c>
      <c r="M342" s="5">
        <v>18</v>
      </c>
      <c r="N342" s="5"/>
      <c r="O342" s="5"/>
    </row>
    <row r="343" spans="1:15" s="2" customFormat="1" x14ac:dyDescent="0.4">
      <c r="A343" s="2" t="str">
        <f t="shared" si="54"/>
        <v>ORM-939-P</v>
      </c>
      <c r="C343" s="11" t="s">
        <v>75</v>
      </c>
      <c r="D343" s="11">
        <v>102970</v>
      </c>
      <c r="E343" s="12" t="str">
        <f>IFERROR(VLOOKUP(A343,'[1]Données référence'!A:D,4, FALSE),"")</f>
        <v>GRILLO POSTERIOR FRAME ERGONOMIC HANDLES</v>
      </c>
      <c r="F343" s="12">
        <f t="shared" si="55"/>
        <v>40</v>
      </c>
      <c r="G343" s="12"/>
      <c r="H343" s="11"/>
      <c r="I343" s="13"/>
      <c r="M343" s="5"/>
      <c r="N343" s="5"/>
      <c r="O343" s="5"/>
    </row>
    <row r="344" spans="1:15" s="2" customFormat="1" x14ac:dyDescent="0.4">
      <c r="A344" s="2" t="str">
        <f t="shared" si="54"/>
        <v>ORM-919-S</v>
      </c>
      <c r="C344" s="11" t="s">
        <v>76</v>
      </c>
      <c r="D344" s="11">
        <v>102792</v>
      </c>
      <c r="E344" s="12" t="str">
        <f>IFERROR(VLOOKUP(A344,'[1]Données référence'!A:D,4, FALSE),"")</f>
        <v>GRILLO POSTERIOR LUMBER THRUST SUPPORT, SMALL</v>
      </c>
      <c r="F344" s="12">
        <f t="shared" si="55"/>
        <v>45</v>
      </c>
      <c r="G344" s="12"/>
      <c r="H344" s="11"/>
      <c r="I344" s="13"/>
      <c r="M344" s="5"/>
      <c r="N344" s="5"/>
      <c r="O344" s="5"/>
    </row>
    <row r="345" spans="1:15" s="2" customFormat="1" x14ac:dyDescent="0.4">
      <c r="A345" s="2" t="str">
        <f t="shared" si="54"/>
        <v>ORM-918-S</v>
      </c>
      <c r="C345" s="11" t="s">
        <v>77</v>
      </c>
      <c r="D345" s="11">
        <v>102778</v>
      </c>
      <c r="E345" s="12" t="str">
        <f>IFERROR(VLOOKUP(A345,'[1]Données référence'!A:D,4, FALSE),"")</f>
        <v>GRILLO POSTERIOR FOLDING SEAT, SMALL</v>
      </c>
      <c r="F345" s="12">
        <f t="shared" si="55"/>
        <v>36</v>
      </c>
      <c r="G345" s="12"/>
      <c r="H345" s="11"/>
      <c r="I345" s="13"/>
      <c r="M345" s="5"/>
      <c r="N345" s="5"/>
      <c r="O345" s="5"/>
    </row>
    <row r="346" spans="1:15" s="2" customFormat="1" x14ac:dyDescent="0.4">
      <c r="A346" s="2" t="str">
        <f t="shared" si="54"/>
        <v>ORM-815-S</v>
      </c>
      <c r="C346" s="11" t="s">
        <v>53</v>
      </c>
      <c r="D346" s="11">
        <v>103601</v>
      </c>
      <c r="E346" s="12" t="str">
        <f>IFERROR(VLOOKUP(A346,'[1]Données référence'!A:D,4, FALSE),"")</f>
        <v>GRILLO SMALL ANTERIOR PROXIMAL ABDUCTOR</v>
      </c>
      <c r="F346" s="12">
        <f t="shared" si="55"/>
        <v>39</v>
      </c>
      <c r="G346" s="12"/>
      <c r="H346" s="11"/>
      <c r="I346" s="13"/>
      <c r="M346" s="5"/>
      <c r="N346" s="5"/>
      <c r="O346" s="5"/>
    </row>
    <row r="347" spans="1:15" s="2" customFormat="1" x14ac:dyDescent="0.4">
      <c r="A347" s="2" t="str">
        <f t="shared" si="54"/>
        <v>ORM-946-S</v>
      </c>
      <c r="C347" s="11" t="s">
        <v>54</v>
      </c>
      <c r="D347" s="11">
        <v>103651</v>
      </c>
      <c r="E347" s="12" t="str">
        <f>IFERROR(VLOOKUP(A347,'[1]Données référence'!A:D,4, FALSE),"")</f>
        <v>GRILLO SMALL ERGONOMIC SADDLE</v>
      </c>
      <c r="F347" s="12">
        <f t="shared" si="55"/>
        <v>29</v>
      </c>
      <c r="G347" s="12"/>
      <c r="H347" s="11"/>
      <c r="I347" s="13"/>
      <c r="M347" s="5">
        <v>113.5</v>
      </c>
      <c r="N347" s="5"/>
      <c r="O347" s="5"/>
    </row>
    <row r="348" spans="1:15" s="2" customFormat="1" x14ac:dyDescent="0.4">
      <c r="A348" s="2" t="str">
        <f t="shared" si="54"/>
        <v>ORM-890C-S</v>
      </c>
      <c r="C348" s="11" t="s">
        <v>55</v>
      </c>
      <c r="D348" s="11">
        <v>102808</v>
      </c>
      <c r="E348" s="12" t="str">
        <f>IFERROR(VLOOKUP(A348,'[1]Données référence'!A:D,4, FALSE),"")</f>
        <v>GRILLO SMALL LEG DIVIDER WITH THIGH LOOPS</v>
      </c>
      <c r="F348" s="12">
        <f t="shared" si="55"/>
        <v>41</v>
      </c>
      <c r="G348" s="12"/>
      <c r="H348" s="11"/>
      <c r="I348" s="13"/>
      <c r="M348" s="5">
        <v>120</v>
      </c>
      <c r="N348" s="5"/>
      <c r="O348" s="5"/>
    </row>
    <row r="349" spans="1:15" s="2" customFormat="1" x14ac:dyDescent="0.4">
      <c r="A349" s="2" t="str">
        <f t="shared" si="54"/>
        <v>ORM-890SC-S</v>
      </c>
      <c r="C349" s="11" t="s">
        <v>56</v>
      </c>
      <c r="D349" s="11">
        <v>102811</v>
      </c>
      <c r="E349" s="12" t="str">
        <f>IFERROR(VLOOKUP(A349,'[1]Données référence'!A:D,4, FALSE),"")</f>
        <v>GRILLO SMALL DISTAL ABDUCTOR</v>
      </c>
      <c r="F349" s="12">
        <f t="shared" si="55"/>
        <v>28</v>
      </c>
      <c r="G349" s="12"/>
      <c r="H349" s="11"/>
      <c r="I349" s="13"/>
      <c r="M349" s="5">
        <v>120</v>
      </c>
      <c r="N349" s="5"/>
      <c r="O349" s="5"/>
    </row>
    <row r="350" spans="1:15" s="2" customFormat="1" x14ac:dyDescent="0.4">
      <c r="A350" s="2" t="str">
        <f t="shared" si="54"/>
        <v>ORM-810-S</v>
      </c>
      <c r="C350" s="11" t="s">
        <v>57</v>
      </c>
      <c r="D350" s="11">
        <v>105604</v>
      </c>
      <c r="E350" s="12" t="str">
        <f>IFERROR(VLOOKUP(A350,'[1]Données référence'!A:D,4, FALSE),"")</f>
        <v>GRILLO SMALL WEIGHTED BARS</v>
      </c>
      <c r="F350" s="12">
        <f t="shared" si="55"/>
        <v>26</v>
      </c>
      <c r="G350" s="12"/>
      <c r="H350" s="11"/>
      <c r="I350" s="13"/>
      <c r="M350" s="5"/>
      <c r="N350" s="5"/>
      <c r="O350" s="5"/>
    </row>
    <row r="351" spans="1:15" s="2" customFormat="1" x14ac:dyDescent="0.4">
      <c r="A351" s="2" t="str">
        <f t="shared" si="54"/>
        <v>ORM-923</v>
      </c>
      <c r="C351" s="11">
        <v>923</v>
      </c>
      <c r="D351" s="11">
        <v>103851</v>
      </c>
      <c r="E351" s="12" t="str">
        <f>IFERROR(VLOOKUP(A351,'[1]Données référence'!A:D,4, FALSE),"")</f>
        <v>GRILLO ADDITIONNAL ASSISTANT PUSH HANDLE</v>
      </c>
      <c r="F351" s="12">
        <f t="shared" si="55"/>
        <v>40</v>
      </c>
      <c r="G351" s="12"/>
      <c r="H351" s="11"/>
      <c r="I351" s="13"/>
      <c r="M351" s="5">
        <v>79</v>
      </c>
      <c r="N351" s="5"/>
      <c r="O351" s="5"/>
    </row>
    <row r="352" spans="1:15" s="2" customFormat="1" x14ac:dyDescent="0.4">
      <c r="C352" s="11"/>
      <c r="D352" s="11"/>
      <c r="E352" s="12">
        <f>IFERROR(VLOOKUP(A352,'[1]Données référence'!A:D,4, FALSE),"")</f>
        <v>0</v>
      </c>
      <c r="F352" s="12"/>
      <c r="G352" s="12"/>
      <c r="H352" s="11"/>
      <c r="I352" s="13"/>
      <c r="M352" s="5"/>
      <c r="N352" s="5"/>
      <c r="O352" s="5"/>
    </row>
    <row r="353" spans="1:20" s="2" customFormat="1" ht="18.45" x14ac:dyDescent="0.5">
      <c r="A353" s="101" t="s">
        <v>86</v>
      </c>
      <c r="B353" s="102"/>
      <c r="C353" s="102"/>
      <c r="D353" s="102"/>
      <c r="E353" s="102" t="str">
        <f>IFERROR(VLOOKUP(A353,'[1]Données référence'!A:D,4, FALSE),"")</f>
        <v/>
      </c>
      <c r="F353" s="92"/>
      <c r="G353" s="92"/>
      <c r="H353" s="92"/>
      <c r="I353" s="92"/>
      <c r="J353" s="92"/>
      <c r="K353" s="92"/>
      <c r="L353" s="92"/>
      <c r="M353" s="92"/>
      <c r="N353" s="92"/>
      <c r="O353" s="92"/>
      <c r="P353" s="92"/>
      <c r="Q353" s="92"/>
      <c r="R353" s="92"/>
      <c r="S353" s="92"/>
      <c r="T353" s="92"/>
    </row>
    <row r="354" spans="1:20" s="2" customFormat="1" x14ac:dyDescent="0.4">
      <c r="A354" s="2" t="str">
        <f>"ORM-"&amp;C354</f>
        <v>ORM-GRPH-P-S</v>
      </c>
      <c r="C354" s="3" t="s">
        <v>87</v>
      </c>
      <c r="D354" s="30"/>
      <c r="E354" s="12" t="str">
        <f>IFERROR(VLOOKUP(A354,'[1]Données référence'!A:D,4, FALSE),"")</f>
        <v>GRILLO POSTERIOR FRAME, SMALL - P - HYBRID</v>
      </c>
      <c r="F354" s="12">
        <f>LEN(E354)</f>
        <v>42</v>
      </c>
      <c r="G354" s="12"/>
      <c r="H354" s="11"/>
      <c r="I354" s="11"/>
      <c r="L354" s="5">
        <v>1087</v>
      </c>
      <c r="M354" s="5"/>
      <c r="N354" s="5"/>
      <c r="O354" s="5"/>
    </row>
    <row r="355" spans="1:20" s="2" customFormat="1" x14ac:dyDescent="0.4">
      <c r="A355" s="2" t="str">
        <f t="shared" ref="A355:A358" si="56">"ORM-"&amp;C355</f>
        <v>ORM-924</v>
      </c>
      <c r="C355" s="11">
        <v>924</v>
      </c>
      <c r="D355" s="11"/>
      <c r="E355" s="12" t="str">
        <f>IFERROR(VLOOKUP(A355,'[1]Données référence'!A:D,4, FALSE),"")</f>
        <v>GRILLO PELVIC SUPPORT</v>
      </c>
      <c r="F355" s="12">
        <f t="shared" ref="F355:F361" si="57">LEN(E355)</f>
        <v>21</v>
      </c>
      <c r="G355" s="12"/>
      <c r="H355" s="11"/>
      <c r="I355" s="13"/>
      <c r="J355" s="2" t="s">
        <v>14</v>
      </c>
      <c r="L355" s="5"/>
      <c r="M355" s="5"/>
      <c r="N355" s="5"/>
      <c r="O355" s="5"/>
    </row>
    <row r="356" spans="1:20" s="2" customFormat="1" x14ac:dyDescent="0.4">
      <c r="A356" s="2" t="str">
        <f t="shared" si="56"/>
        <v>ORM-924-HW</v>
      </c>
      <c r="C356" s="2" t="s">
        <v>16</v>
      </c>
      <c r="D356" s="11"/>
      <c r="E356" s="12" t="str">
        <f>IFERROR(VLOOKUP(A356,'[1]Données référence'!A:D,4, FALSE),"")</f>
        <v>GRILLO PELVIC SUPPORT PADDED RINGS</v>
      </c>
      <c r="F356" s="12">
        <f t="shared" si="57"/>
        <v>34</v>
      </c>
      <c r="G356" s="12"/>
      <c r="J356" s="2" t="s">
        <v>14</v>
      </c>
      <c r="L356" s="5"/>
      <c r="M356" s="5"/>
      <c r="N356" s="5"/>
      <c r="O356" s="5"/>
    </row>
    <row r="357" spans="1:20" s="2" customFormat="1" x14ac:dyDescent="0.4">
      <c r="A357" s="2" t="str">
        <f t="shared" si="56"/>
        <v>ORM-930</v>
      </c>
      <c r="C357" s="11">
        <v>930</v>
      </c>
      <c r="D357" s="11"/>
      <c r="E357" s="12" t="str">
        <f>IFERROR(VLOOKUP(A357,'[1]Données référence'!A:D,4, FALSE),"")</f>
        <v>GRILLO ERGONOMIC HARNESS</v>
      </c>
      <c r="F357" s="12">
        <f t="shared" si="57"/>
        <v>24</v>
      </c>
      <c r="G357" s="12"/>
      <c r="H357" s="11"/>
      <c r="I357" s="13"/>
      <c r="J357" s="2" t="s">
        <v>14</v>
      </c>
      <c r="L357" s="5"/>
      <c r="M357" s="5"/>
      <c r="N357" s="5"/>
      <c r="O357" s="5"/>
    </row>
    <row r="358" spans="1:20" s="2" customFormat="1" x14ac:dyDescent="0.4">
      <c r="A358" s="2" t="str">
        <f t="shared" si="56"/>
        <v>ORM-927</v>
      </c>
      <c r="C358" s="11">
        <v>927</v>
      </c>
      <c r="D358" s="11"/>
      <c r="E358" s="12" t="str">
        <f>IFERROR(VLOOKUP(A358,'[1]Données référence'!A:D,4, FALSE),"")</f>
        <v>GRILLO REMOVABLE KNOBS</v>
      </c>
      <c r="F358" s="12">
        <f t="shared" si="57"/>
        <v>22</v>
      </c>
      <c r="G358" s="12"/>
      <c r="H358" s="11"/>
      <c r="I358" s="13"/>
      <c r="L358" s="5"/>
      <c r="M358" s="5"/>
      <c r="N358" s="5"/>
      <c r="O358" s="5"/>
    </row>
    <row r="359" spans="1:20" s="2" customFormat="1" x14ac:dyDescent="0.4">
      <c r="B359" s="14" t="s">
        <v>47</v>
      </c>
      <c r="C359" s="11"/>
      <c r="D359" s="11"/>
      <c r="E359" s="12">
        <f>IFERROR(VLOOKUP(A359,'[1]Données référence'!A:D,4, FALSE),"")</f>
        <v>0</v>
      </c>
      <c r="F359" s="12">
        <f t="shared" si="57"/>
        <v>1</v>
      </c>
      <c r="G359" s="12"/>
      <c r="H359" s="11"/>
      <c r="I359" s="13"/>
      <c r="L359" s="5"/>
      <c r="M359" s="5"/>
      <c r="N359" s="5"/>
      <c r="O359" s="5"/>
    </row>
    <row r="360" spans="1:20" s="2" customFormat="1" x14ac:dyDescent="0.4">
      <c r="A360" s="19" t="str">
        <f t="shared" ref="A360:A374" si="58">"ORM-"&amp;C360</f>
        <v>ORM-865-N</v>
      </c>
      <c r="B360" s="20"/>
      <c r="C360" s="21" t="s">
        <v>72</v>
      </c>
      <c r="D360" s="21">
        <v>102968</v>
      </c>
      <c r="E360" s="22" t="str">
        <f>IFERROR(VLOOKUP(A360,'[1]Données référence'!A:D,4, FALSE),"")</f>
        <v xml:space="preserve">GRILLO SMALL/MEDIUM/LARGE HEAD REST </v>
      </c>
      <c r="F360" s="12">
        <f t="shared" si="57"/>
        <v>36</v>
      </c>
      <c r="G360" s="12"/>
      <c r="H360" s="11"/>
      <c r="I360" s="13"/>
      <c r="J360" s="2" t="s">
        <v>73</v>
      </c>
      <c r="L360" s="5"/>
      <c r="M360" s="5"/>
      <c r="N360" s="5"/>
      <c r="O360" s="5"/>
    </row>
    <row r="361" spans="1:20" s="2" customFormat="1" x14ac:dyDescent="0.4">
      <c r="A361" s="19" t="str">
        <f t="shared" si="58"/>
        <v>ORM-865-HW</v>
      </c>
      <c r="B361" s="20"/>
      <c r="C361" s="21" t="s">
        <v>74</v>
      </c>
      <c r="D361" s="21"/>
      <c r="E361" s="23" t="str">
        <f>IFERROR(VLOOKUP(A361,'[1]Données référence'!A:D,4, FALSE),"")</f>
        <v>GRILLO HEAD REST MOUNTING HARDWARE</v>
      </c>
      <c r="F361" s="12">
        <f t="shared" si="57"/>
        <v>34</v>
      </c>
      <c r="G361" s="12"/>
      <c r="H361" s="11"/>
      <c r="I361" s="13"/>
      <c r="J361" s="2" t="s">
        <v>14</v>
      </c>
      <c r="L361" s="5"/>
      <c r="M361" s="5"/>
      <c r="N361" s="5"/>
      <c r="O361" s="5"/>
    </row>
    <row r="362" spans="1:20" s="2" customFormat="1" x14ac:dyDescent="0.4">
      <c r="A362" s="24" t="str">
        <f t="shared" si="58"/>
        <v>ORM-925-MN</v>
      </c>
      <c r="B362" s="25"/>
      <c r="C362" s="26" t="s">
        <v>26</v>
      </c>
      <c r="D362" s="26">
        <v>103638</v>
      </c>
      <c r="E362" s="27" t="str">
        <f>IFERROR(VLOOKUP(A362,'[1]Données référence'!A:D,4, FALSE),"")</f>
        <v>GRILLO THORACIC SUPPORT, MINI</v>
      </c>
      <c r="F362" s="12">
        <f>LEN(E362)</f>
        <v>29</v>
      </c>
      <c r="G362" s="12"/>
      <c r="H362" s="11"/>
      <c r="I362" s="13"/>
      <c r="L362" s="5"/>
      <c r="M362" s="5">
        <v>192</v>
      </c>
      <c r="N362" s="5"/>
      <c r="O362" s="5"/>
    </row>
    <row r="363" spans="1:20" s="2" customFormat="1" x14ac:dyDescent="0.4">
      <c r="A363" s="24" t="str">
        <f t="shared" si="58"/>
        <v>ORM-925-HW</v>
      </c>
      <c r="B363" s="25"/>
      <c r="C363" s="26" t="s">
        <v>15</v>
      </c>
      <c r="D363" s="26"/>
      <c r="E363" s="28" t="str">
        <f>IFERROR(VLOOKUP(A363,'[1]Données référence'!A:D,4, FALSE),"")</f>
        <v>GRILLO THORACIC SUPPORT PADDED RINGS</v>
      </c>
      <c r="F363" s="12">
        <f>LEN(E363)</f>
        <v>36</v>
      </c>
      <c r="G363" s="12"/>
      <c r="J363" s="2" t="s">
        <v>14</v>
      </c>
      <c r="L363" s="5"/>
      <c r="M363" s="5"/>
      <c r="N363" s="5"/>
      <c r="O363" s="5"/>
    </row>
    <row r="364" spans="1:20" s="2" customFormat="1" x14ac:dyDescent="0.4">
      <c r="A364" s="2" t="str">
        <f t="shared" si="58"/>
        <v>ORM-809-S</v>
      </c>
      <c r="C364" s="11" t="s">
        <v>50</v>
      </c>
      <c r="D364" s="11">
        <v>103576</v>
      </c>
      <c r="E364" s="12" t="str">
        <f>IFERROR(VLOOKUP(A364,'[1]Données référence'!A:D,4, FALSE),"")</f>
        <v>GRILLO SMALL ARM SUPPORTS</v>
      </c>
      <c r="F364" s="12">
        <f t="shared" ref="F364:F374" si="59">LEN(E364)</f>
        <v>25</v>
      </c>
      <c r="G364" s="12"/>
      <c r="H364" s="11"/>
      <c r="I364" s="13"/>
      <c r="M364" s="5">
        <v>218</v>
      </c>
      <c r="N364" s="5"/>
      <c r="O364" s="5"/>
    </row>
    <row r="365" spans="1:20" s="2" customFormat="1" x14ac:dyDescent="0.4">
      <c r="A365" s="2" t="str">
        <f t="shared" si="58"/>
        <v>ORM-943-S</v>
      </c>
      <c r="C365" s="11" t="s">
        <v>51</v>
      </c>
      <c r="D365" s="11">
        <v>103615</v>
      </c>
      <c r="E365" s="12" t="str">
        <f>IFERROR(VLOOKUP(A365,'[1]Données référence'!A:D,4, FALSE),"")</f>
        <v>GRILLO SMALL ARM STRAPS</v>
      </c>
      <c r="F365" s="12">
        <f t="shared" si="59"/>
        <v>23</v>
      </c>
      <c r="G365" s="12"/>
      <c r="H365" s="11"/>
      <c r="I365" s="13"/>
      <c r="J365" s="2" t="s">
        <v>20</v>
      </c>
      <c r="M365" s="5">
        <v>18</v>
      </c>
      <c r="N365" s="5"/>
      <c r="O365" s="5"/>
    </row>
    <row r="366" spans="1:20" s="2" customFormat="1" x14ac:dyDescent="0.4">
      <c r="A366" s="2" t="str">
        <f t="shared" si="58"/>
        <v>ORM-939-P</v>
      </c>
      <c r="C366" s="11" t="s">
        <v>75</v>
      </c>
      <c r="D366" s="11">
        <v>102970</v>
      </c>
      <c r="E366" s="12" t="str">
        <f>IFERROR(VLOOKUP(A366,'[1]Données référence'!A:D,4, FALSE),"")</f>
        <v>GRILLO POSTERIOR FRAME ERGONOMIC HANDLES</v>
      </c>
      <c r="F366" s="12">
        <f t="shared" si="59"/>
        <v>40</v>
      </c>
      <c r="G366" s="12"/>
      <c r="H366" s="11"/>
      <c r="I366" s="13"/>
      <c r="M366" s="5"/>
      <c r="N366" s="5"/>
      <c r="O366" s="5"/>
    </row>
    <row r="367" spans="1:20" s="2" customFormat="1" x14ac:dyDescent="0.4">
      <c r="A367" s="2" t="str">
        <f t="shared" si="58"/>
        <v>ORM-919-S</v>
      </c>
      <c r="C367" s="11" t="s">
        <v>76</v>
      </c>
      <c r="D367" s="11">
        <v>102792</v>
      </c>
      <c r="E367" s="12" t="str">
        <f>IFERROR(VLOOKUP(A367,'[1]Données référence'!A:D,4, FALSE),"")</f>
        <v>GRILLO POSTERIOR LUMBER THRUST SUPPORT, SMALL</v>
      </c>
      <c r="F367" s="12">
        <f t="shared" si="59"/>
        <v>45</v>
      </c>
      <c r="G367" s="12"/>
      <c r="H367" s="11"/>
      <c r="I367" s="13"/>
      <c r="M367" s="5"/>
      <c r="N367" s="5"/>
      <c r="O367" s="5"/>
    </row>
    <row r="368" spans="1:20" s="2" customFormat="1" x14ac:dyDescent="0.4">
      <c r="A368" s="2" t="str">
        <f t="shared" si="58"/>
        <v>ORM-918-S</v>
      </c>
      <c r="C368" s="11" t="s">
        <v>77</v>
      </c>
      <c r="D368" s="11">
        <v>102778</v>
      </c>
      <c r="E368" s="12" t="str">
        <f>IFERROR(VLOOKUP(A368,'[1]Données référence'!A:D,4, FALSE),"")</f>
        <v>GRILLO POSTERIOR FOLDING SEAT, SMALL</v>
      </c>
      <c r="F368" s="12">
        <f t="shared" si="59"/>
        <v>36</v>
      </c>
      <c r="G368" s="12"/>
      <c r="H368" s="11"/>
      <c r="I368" s="13"/>
      <c r="M368" s="5"/>
      <c r="N368" s="5"/>
      <c r="O368" s="5"/>
    </row>
    <row r="369" spans="1:20" s="2" customFormat="1" x14ac:dyDescent="0.4">
      <c r="A369" s="2" t="str">
        <f t="shared" si="58"/>
        <v>ORM-815-S</v>
      </c>
      <c r="C369" s="11" t="s">
        <v>53</v>
      </c>
      <c r="D369" s="11">
        <v>103601</v>
      </c>
      <c r="E369" s="12" t="str">
        <f>IFERROR(VLOOKUP(A369,'[1]Données référence'!A:D,4, FALSE),"")</f>
        <v>GRILLO SMALL ANTERIOR PROXIMAL ABDUCTOR</v>
      </c>
      <c r="F369" s="12">
        <f t="shared" si="59"/>
        <v>39</v>
      </c>
      <c r="G369" s="12"/>
      <c r="H369" s="11"/>
      <c r="I369" s="13"/>
      <c r="M369" s="5"/>
      <c r="N369" s="5"/>
      <c r="O369" s="5"/>
    </row>
    <row r="370" spans="1:20" s="2" customFormat="1" x14ac:dyDescent="0.4">
      <c r="A370" s="2" t="str">
        <f t="shared" si="58"/>
        <v>ORM-946-S</v>
      </c>
      <c r="C370" s="11" t="s">
        <v>54</v>
      </c>
      <c r="D370" s="11">
        <v>103651</v>
      </c>
      <c r="E370" s="12" t="str">
        <f>IFERROR(VLOOKUP(A370,'[1]Données référence'!A:D,4, FALSE),"")</f>
        <v>GRILLO SMALL ERGONOMIC SADDLE</v>
      </c>
      <c r="F370" s="12">
        <f t="shared" si="59"/>
        <v>29</v>
      </c>
      <c r="G370" s="12"/>
      <c r="H370" s="11"/>
      <c r="I370" s="13"/>
      <c r="M370" s="5">
        <v>113.5</v>
      </c>
      <c r="N370" s="5"/>
      <c r="O370" s="5"/>
    </row>
    <row r="371" spans="1:20" s="2" customFormat="1" x14ac:dyDescent="0.4">
      <c r="A371" s="2" t="str">
        <f t="shared" si="58"/>
        <v>ORM-890C-S</v>
      </c>
      <c r="C371" s="11" t="s">
        <v>55</v>
      </c>
      <c r="D371" s="11">
        <v>102808</v>
      </c>
      <c r="E371" s="12" t="str">
        <f>IFERROR(VLOOKUP(A371,'[1]Données référence'!A:D,4, FALSE),"")</f>
        <v>GRILLO SMALL LEG DIVIDER WITH THIGH LOOPS</v>
      </c>
      <c r="F371" s="12">
        <f t="shared" si="59"/>
        <v>41</v>
      </c>
      <c r="G371" s="12"/>
      <c r="H371" s="11"/>
      <c r="I371" s="13"/>
      <c r="M371" s="5">
        <v>120</v>
      </c>
      <c r="N371" s="5"/>
      <c r="O371" s="5"/>
    </row>
    <row r="372" spans="1:20" s="2" customFormat="1" x14ac:dyDescent="0.4">
      <c r="A372" s="2" t="str">
        <f t="shared" si="58"/>
        <v>ORM-890SC-S</v>
      </c>
      <c r="C372" s="11" t="s">
        <v>56</v>
      </c>
      <c r="D372" s="11">
        <v>102811</v>
      </c>
      <c r="E372" s="12" t="str">
        <f>IFERROR(VLOOKUP(A372,'[1]Données référence'!A:D,4, FALSE),"")</f>
        <v>GRILLO SMALL DISTAL ABDUCTOR</v>
      </c>
      <c r="F372" s="12">
        <f t="shared" si="59"/>
        <v>28</v>
      </c>
      <c r="G372" s="12"/>
      <c r="H372" s="11"/>
      <c r="I372" s="13"/>
      <c r="M372" s="5">
        <v>120</v>
      </c>
      <c r="N372" s="5"/>
      <c r="O372" s="5"/>
    </row>
    <row r="373" spans="1:20" s="2" customFormat="1" x14ac:dyDescent="0.4">
      <c r="A373" s="2" t="str">
        <f t="shared" si="58"/>
        <v>ORM-810-S</v>
      </c>
      <c r="C373" s="11" t="s">
        <v>57</v>
      </c>
      <c r="D373" s="11">
        <v>105604</v>
      </c>
      <c r="E373" s="12" t="str">
        <f>IFERROR(VLOOKUP(A373,'[1]Données référence'!A:D,4, FALSE),"")</f>
        <v>GRILLO SMALL WEIGHTED BARS</v>
      </c>
      <c r="F373" s="12">
        <f t="shared" si="59"/>
        <v>26</v>
      </c>
      <c r="G373" s="12"/>
      <c r="H373" s="11"/>
      <c r="I373" s="13"/>
      <c r="M373" s="5"/>
      <c r="N373" s="5"/>
      <c r="O373" s="5"/>
    </row>
    <row r="374" spans="1:20" s="2" customFormat="1" x14ac:dyDescent="0.4">
      <c r="A374" s="2" t="str">
        <f t="shared" si="58"/>
        <v>ORM-923</v>
      </c>
      <c r="C374" s="11">
        <v>923</v>
      </c>
      <c r="D374" s="11">
        <v>103851</v>
      </c>
      <c r="E374" s="12" t="str">
        <f>IFERROR(VLOOKUP(A374,'[1]Données référence'!A:D,4, FALSE),"")</f>
        <v>GRILLO ADDITIONNAL ASSISTANT PUSH HANDLE</v>
      </c>
      <c r="F374" s="12">
        <f t="shared" si="59"/>
        <v>40</v>
      </c>
      <c r="G374" s="12"/>
      <c r="H374" s="11"/>
      <c r="I374" s="13"/>
      <c r="M374" s="5">
        <v>79</v>
      </c>
      <c r="N374" s="5"/>
      <c r="O374" s="5"/>
    </row>
    <row r="375" spans="1:20" s="2" customFormat="1" x14ac:dyDescent="0.4">
      <c r="C375" s="11"/>
      <c r="D375" s="11"/>
      <c r="E375" s="12">
        <f>IFERROR(VLOOKUP(A375,'[1]Données référence'!A:D,4, FALSE),"")</f>
        <v>0</v>
      </c>
      <c r="F375" s="12"/>
      <c r="G375" s="12"/>
      <c r="H375" s="11"/>
      <c r="I375" s="13"/>
      <c r="M375" s="5"/>
      <c r="N375" s="5"/>
      <c r="O375" s="5"/>
    </row>
    <row r="376" spans="1:20" s="2" customFormat="1" ht="18.45" x14ac:dyDescent="0.5">
      <c r="A376" s="100" t="s">
        <v>88</v>
      </c>
      <c r="B376" s="100"/>
      <c r="C376" s="100"/>
      <c r="D376" s="100"/>
      <c r="E376" s="100" t="str">
        <f>IFERROR(VLOOKUP(A376,'[1]Données référence'!A:D,4, FALSE),"")</f>
        <v/>
      </c>
      <c r="F376" s="92"/>
      <c r="G376" s="92"/>
      <c r="H376" s="92"/>
      <c r="I376" s="92"/>
      <c r="J376" s="92"/>
      <c r="K376" s="92"/>
      <c r="L376" s="92"/>
      <c r="M376" s="92"/>
      <c r="N376" s="92"/>
      <c r="O376" s="92"/>
      <c r="P376" s="92"/>
      <c r="Q376" s="92"/>
      <c r="R376" s="92"/>
      <c r="S376" s="92"/>
      <c r="T376" s="92"/>
    </row>
    <row r="377" spans="1:20" s="2" customFormat="1" x14ac:dyDescent="0.4">
      <c r="A377" s="2" t="str">
        <f>"ORM-"&amp;C377</f>
        <v>ORM-GRA-PT-M</v>
      </c>
      <c r="C377" s="3" t="s">
        <v>89</v>
      </c>
      <c r="D377" s="11">
        <v>106171</v>
      </c>
      <c r="E377" s="12" t="str">
        <f>IFERROR(VLOOKUP(A377,'[1]Données référence'!A:D,4, FALSE),"")</f>
        <v>GRILLO ANTERIOR FRAME, MEDIUM - PT</v>
      </c>
      <c r="F377" s="12">
        <f>LEN(E377)</f>
        <v>34</v>
      </c>
      <c r="G377" s="12"/>
      <c r="H377" s="11"/>
      <c r="I377" s="11"/>
      <c r="L377" s="5">
        <v>1174</v>
      </c>
      <c r="M377" s="5"/>
      <c r="N377" s="5"/>
      <c r="O377" s="5"/>
    </row>
    <row r="378" spans="1:20" s="2" customFormat="1" x14ac:dyDescent="0.4">
      <c r="A378" s="2" t="str">
        <f t="shared" ref="A378:A383" si="60">"ORM-"&amp;C378</f>
        <v>ORM-925</v>
      </c>
      <c r="C378" s="11">
        <v>925</v>
      </c>
      <c r="D378" s="11"/>
      <c r="E378" s="12" t="str">
        <f>IFERROR(VLOOKUP(A378,'[1]Données référence'!A:D,4, FALSE),"")</f>
        <v>GRILLO THORACIC SUPPORT</v>
      </c>
      <c r="F378" s="12">
        <f t="shared" ref="F378:F394" si="61">LEN(E378)</f>
        <v>23</v>
      </c>
      <c r="G378" s="12"/>
      <c r="H378" s="11"/>
      <c r="I378" s="13"/>
      <c r="J378" s="2" t="s">
        <v>14</v>
      </c>
      <c r="L378" s="5"/>
      <c r="M378" s="5"/>
      <c r="N378" s="5"/>
      <c r="O378" s="5"/>
    </row>
    <row r="379" spans="1:20" s="2" customFormat="1" x14ac:dyDescent="0.4">
      <c r="A379" s="2" t="str">
        <f t="shared" si="60"/>
        <v>ORM-925-HW</v>
      </c>
      <c r="C379" s="2" t="s">
        <v>15</v>
      </c>
      <c r="D379" s="11"/>
      <c r="E379" s="12" t="str">
        <f>IFERROR(VLOOKUP(A379,'[1]Données référence'!A:D,4, FALSE),"")</f>
        <v>GRILLO THORACIC SUPPORT PADDED RINGS</v>
      </c>
      <c r="F379" s="12">
        <f t="shared" si="61"/>
        <v>36</v>
      </c>
      <c r="G379" s="12"/>
      <c r="J379" s="2" t="s">
        <v>14</v>
      </c>
      <c r="L379" s="5"/>
      <c r="M379" s="5"/>
      <c r="N379" s="5"/>
      <c r="O379" s="5"/>
    </row>
    <row r="380" spans="1:20" s="2" customFormat="1" x14ac:dyDescent="0.4">
      <c r="A380" s="2" t="str">
        <f t="shared" si="60"/>
        <v>ORM-924</v>
      </c>
      <c r="C380" s="11">
        <v>924</v>
      </c>
      <c r="D380" s="11"/>
      <c r="E380" s="12" t="str">
        <f>IFERROR(VLOOKUP(A380,'[1]Données référence'!A:D,4, FALSE),"")</f>
        <v>GRILLO PELVIC SUPPORT</v>
      </c>
      <c r="F380" s="12">
        <f t="shared" si="61"/>
        <v>21</v>
      </c>
      <c r="G380" s="12"/>
      <c r="H380" s="11"/>
      <c r="I380" s="13"/>
      <c r="J380" s="2" t="s">
        <v>14</v>
      </c>
      <c r="L380" s="5"/>
      <c r="M380" s="5"/>
      <c r="N380" s="5"/>
      <c r="O380" s="5"/>
    </row>
    <row r="381" spans="1:20" s="2" customFormat="1" x14ac:dyDescent="0.4">
      <c r="A381" s="2" t="str">
        <f t="shared" si="60"/>
        <v>ORM-924-HW</v>
      </c>
      <c r="C381" s="2" t="s">
        <v>16</v>
      </c>
      <c r="D381" s="11"/>
      <c r="E381" s="12" t="str">
        <f>IFERROR(VLOOKUP(A381,'[1]Données référence'!A:D,4, FALSE),"")</f>
        <v>GRILLO PELVIC SUPPORT PADDED RINGS</v>
      </c>
      <c r="F381" s="12">
        <f t="shared" si="61"/>
        <v>34</v>
      </c>
      <c r="G381" s="12"/>
      <c r="J381" s="2" t="s">
        <v>14</v>
      </c>
      <c r="L381" s="5"/>
      <c r="M381" s="5"/>
      <c r="N381" s="5"/>
      <c r="O381" s="5"/>
    </row>
    <row r="382" spans="1:20" s="2" customFormat="1" x14ac:dyDescent="0.4">
      <c r="A382" s="2" t="str">
        <f t="shared" si="60"/>
        <v>ORM-930</v>
      </c>
      <c r="C382" s="11">
        <v>930</v>
      </c>
      <c r="D382" s="11"/>
      <c r="E382" s="12" t="str">
        <f>IFERROR(VLOOKUP(A382,'[1]Données référence'!A:D,4, FALSE),"")</f>
        <v>GRILLO ERGONOMIC HARNESS</v>
      </c>
      <c r="F382" s="12">
        <f t="shared" si="61"/>
        <v>24</v>
      </c>
      <c r="G382" s="12"/>
      <c r="H382" s="11"/>
      <c r="I382" s="13"/>
      <c r="J382" s="2" t="s">
        <v>14</v>
      </c>
      <c r="L382" s="5"/>
      <c r="M382" s="5"/>
      <c r="N382" s="5"/>
      <c r="O382" s="5"/>
    </row>
    <row r="383" spans="1:20" s="2" customFormat="1" x14ac:dyDescent="0.4">
      <c r="A383" s="2" t="str">
        <f t="shared" si="60"/>
        <v>ORM-926</v>
      </c>
      <c r="C383" s="11">
        <v>926</v>
      </c>
      <c r="D383" s="11"/>
      <c r="E383" s="12" t="str">
        <f>IFERROR(VLOOKUP(A383,'[1]Données référence'!A:D,4, FALSE),"")</f>
        <v>GRILLO ANTERIOR HANDLEBAR</v>
      </c>
      <c r="F383" s="12">
        <f t="shared" si="61"/>
        <v>25</v>
      </c>
      <c r="G383" s="12"/>
      <c r="H383" s="11"/>
      <c r="I383" s="13"/>
      <c r="J383" s="2" t="s">
        <v>14</v>
      </c>
      <c r="L383" s="5"/>
      <c r="M383" s="5"/>
      <c r="N383" s="5"/>
      <c r="O383" s="5"/>
    </row>
    <row r="384" spans="1:20" s="2" customFormat="1" x14ac:dyDescent="0.4">
      <c r="B384" s="14" t="s">
        <v>17</v>
      </c>
      <c r="C384" s="11"/>
      <c r="D384" s="11"/>
      <c r="E384" s="12">
        <f>IFERROR(VLOOKUP(A384,'[1]Données référence'!A:D,4, FALSE),"")</f>
        <v>0</v>
      </c>
      <c r="F384" s="12">
        <f t="shared" si="61"/>
        <v>1</v>
      </c>
      <c r="G384" s="12"/>
      <c r="H384" s="11"/>
      <c r="I384" s="13"/>
      <c r="L384" s="5"/>
      <c r="M384" s="5"/>
      <c r="N384" s="5"/>
      <c r="O384" s="5"/>
    </row>
    <row r="385" spans="1:20" s="2" customFormat="1" x14ac:dyDescent="0.4">
      <c r="A385" s="2" t="str">
        <f t="shared" ref="A385:A394" si="62">"ORM-"&amp;C385</f>
        <v>ORM-809-A-ML</v>
      </c>
      <c r="C385" s="11" t="s">
        <v>90</v>
      </c>
      <c r="D385" s="11">
        <v>103613</v>
      </c>
      <c r="E385" s="12" t="str">
        <f>IFERROR(VLOOKUP(A385,'[1]Données référence'!A:D,4, FALSE),"")</f>
        <v>GRILLO ANTERIOR FRAME, MEDIUM LARGE ARM SUPPORTS</v>
      </c>
      <c r="F385" s="12">
        <f t="shared" si="61"/>
        <v>48</v>
      </c>
      <c r="G385" s="12"/>
      <c r="H385" s="11"/>
      <c r="I385" s="13"/>
      <c r="M385" s="5">
        <v>218</v>
      </c>
      <c r="N385" s="5"/>
      <c r="O385" s="5"/>
    </row>
    <row r="386" spans="1:20" s="2" customFormat="1" x14ac:dyDescent="0.4">
      <c r="A386" s="2" t="str">
        <f t="shared" si="62"/>
        <v>ORM-943-ML</v>
      </c>
      <c r="C386" s="11" t="s">
        <v>91</v>
      </c>
      <c r="D386" s="11">
        <v>103616</v>
      </c>
      <c r="E386" s="12" t="str">
        <f>IFERROR(VLOOKUP(A386,'[1]Données référence'!A:D,4, FALSE),"")</f>
        <v>GRILLO MEDIUM ARM STRAPS</v>
      </c>
      <c r="F386" s="12">
        <f t="shared" si="61"/>
        <v>24</v>
      </c>
      <c r="G386" s="12"/>
      <c r="H386" s="11"/>
      <c r="I386" s="13"/>
      <c r="J386" s="2" t="s">
        <v>20</v>
      </c>
      <c r="M386" s="5">
        <v>18</v>
      </c>
      <c r="N386" s="5"/>
      <c r="O386" s="5"/>
    </row>
    <row r="387" spans="1:20" s="2" customFormat="1" x14ac:dyDescent="0.4">
      <c r="A387" s="2" t="str">
        <f t="shared" si="62"/>
        <v>ORM-939-A</v>
      </c>
      <c r="C387" s="11" t="s">
        <v>52</v>
      </c>
      <c r="D387" s="11">
        <v>102970</v>
      </c>
      <c r="E387" s="12" t="str">
        <f>IFERROR(VLOOKUP(A387,'[1]Données référence'!A:D,4, FALSE),"")</f>
        <v>GRILLO ANTERIOR FRAME ERGONOMIC HANDLES</v>
      </c>
      <c r="F387" s="12">
        <f t="shared" si="61"/>
        <v>39</v>
      </c>
      <c r="G387" s="12"/>
      <c r="H387" s="11"/>
      <c r="I387" s="13"/>
      <c r="M387" s="5"/>
      <c r="N387" s="5"/>
      <c r="O387" s="5"/>
    </row>
    <row r="388" spans="1:20" s="2" customFormat="1" x14ac:dyDescent="0.4">
      <c r="A388" s="2" t="str">
        <f t="shared" si="62"/>
        <v>ORM-815-M</v>
      </c>
      <c r="C388" s="11" t="s">
        <v>92</v>
      </c>
      <c r="D388" s="11">
        <v>103603</v>
      </c>
      <c r="E388" s="12" t="str">
        <f>IFERROR(VLOOKUP(A388,'[1]Données référence'!A:D,4, FALSE),"")</f>
        <v>GRILLO MEDIUM ANTERIOR PROXIMAL ABDUCTOR</v>
      </c>
      <c r="F388" s="12">
        <f t="shared" si="61"/>
        <v>40</v>
      </c>
      <c r="G388" s="12"/>
      <c r="H388" s="11"/>
      <c r="I388" s="13"/>
      <c r="M388" s="5"/>
      <c r="N388" s="5"/>
      <c r="O388" s="5"/>
    </row>
    <row r="389" spans="1:20" s="2" customFormat="1" x14ac:dyDescent="0.4">
      <c r="A389" s="2" t="str">
        <f t="shared" si="62"/>
        <v>ORM-946-ML</v>
      </c>
      <c r="C389" s="11" t="s">
        <v>93</v>
      </c>
      <c r="D389" s="11">
        <v>103652</v>
      </c>
      <c r="E389" s="12" t="str">
        <f>IFERROR(VLOOKUP(A389,'[1]Données référence'!A:D,4, FALSE),"")</f>
        <v>GRILLO MEDIUM/LARGE ERGONOMIC SADDLE</v>
      </c>
      <c r="F389" s="12">
        <f t="shared" si="61"/>
        <v>36</v>
      </c>
      <c r="G389" s="12"/>
      <c r="H389" s="11"/>
      <c r="I389" s="13"/>
      <c r="M389" s="5">
        <v>113.5</v>
      </c>
      <c r="N389" s="5"/>
      <c r="O389" s="5"/>
    </row>
    <row r="390" spans="1:20" s="2" customFormat="1" x14ac:dyDescent="0.4">
      <c r="A390" s="2" t="str">
        <f t="shared" si="62"/>
        <v>ORM-890C-M</v>
      </c>
      <c r="C390" s="11" t="s">
        <v>94</v>
      </c>
      <c r="D390" s="11">
        <v>102809</v>
      </c>
      <c r="E390" s="12" t="str">
        <f>IFERROR(VLOOKUP(A390,'[1]Données référence'!A:D,4, FALSE),"")</f>
        <v>GRILLO MEDIUM LEG DIVIDER WITH THIGH LOOPS</v>
      </c>
      <c r="F390" s="12">
        <f t="shared" si="61"/>
        <v>42</v>
      </c>
      <c r="G390" s="12"/>
      <c r="H390" s="11"/>
      <c r="I390" s="13"/>
      <c r="M390" s="5">
        <v>120</v>
      </c>
      <c r="N390" s="5"/>
      <c r="O390" s="5"/>
    </row>
    <row r="391" spans="1:20" s="2" customFormat="1" x14ac:dyDescent="0.4">
      <c r="A391" s="2" t="str">
        <f t="shared" si="62"/>
        <v>ORM-890SC-M</v>
      </c>
      <c r="C391" s="11" t="s">
        <v>95</v>
      </c>
      <c r="D391" s="11">
        <v>102812</v>
      </c>
      <c r="E391" s="12" t="str">
        <f>IFERROR(VLOOKUP(A391,'[1]Données référence'!A:D,4, FALSE),"")</f>
        <v>GRILLO MEDIUM DISTAL ABDUCTOR</v>
      </c>
      <c r="F391" s="12">
        <f t="shared" si="61"/>
        <v>29</v>
      </c>
      <c r="G391" s="12"/>
      <c r="H391" s="11"/>
      <c r="I391" s="13"/>
      <c r="M391" s="5">
        <v>120</v>
      </c>
      <c r="N391" s="5"/>
      <c r="O391" s="5"/>
    </row>
    <row r="392" spans="1:20" s="2" customFormat="1" x14ac:dyDescent="0.4">
      <c r="A392" s="2" t="str">
        <f t="shared" si="62"/>
        <v>ORM-810-ML</v>
      </c>
      <c r="C392" s="11" t="s">
        <v>96</v>
      </c>
      <c r="D392" s="11">
        <v>105605</v>
      </c>
      <c r="E392" s="12" t="str">
        <f>IFERROR(VLOOKUP(A392,'[1]Données référence'!A:D,4, FALSE),"")</f>
        <v>GRILLO MEDIUM/LARGE WEIGHTED BARS</v>
      </c>
      <c r="F392" s="12">
        <f t="shared" si="61"/>
        <v>33</v>
      </c>
      <c r="G392" s="12"/>
      <c r="H392" s="11"/>
      <c r="I392" s="13"/>
      <c r="M392" s="5"/>
      <c r="N392" s="5"/>
      <c r="O392" s="5"/>
    </row>
    <row r="393" spans="1:20" s="2" customFormat="1" x14ac:dyDescent="0.4">
      <c r="A393" s="2" t="str">
        <f t="shared" si="62"/>
        <v>ORM-923</v>
      </c>
      <c r="C393" s="11">
        <v>923</v>
      </c>
      <c r="D393" s="11">
        <v>103851</v>
      </c>
      <c r="E393" s="12" t="str">
        <f>IFERROR(VLOOKUP(A393,'[1]Données référence'!A:D,4, FALSE),"")</f>
        <v>GRILLO ADDITIONNAL ASSISTANT PUSH HANDLE</v>
      </c>
      <c r="F393" s="12">
        <f t="shared" si="61"/>
        <v>40</v>
      </c>
      <c r="G393" s="12"/>
      <c r="H393" s="11"/>
      <c r="I393" s="13"/>
      <c r="M393" s="5">
        <v>79</v>
      </c>
      <c r="N393" s="5"/>
      <c r="O393" s="5"/>
    </row>
    <row r="394" spans="1:20" s="2" customFormat="1" x14ac:dyDescent="0.4">
      <c r="A394" s="2" t="str">
        <f t="shared" si="62"/>
        <v>ORM-928-ML</v>
      </c>
      <c r="C394" s="11" t="s">
        <v>97</v>
      </c>
      <c r="D394" s="11">
        <v>103656</v>
      </c>
      <c r="E394" s="12" t="str">
        <f>IFERROR(VLOOKUP(A394,'[1]Données référence'!A:D,4, FALSE),"")</f>
        <v>GRILLO REAR NARROW WHEEL ASSEMBLY</v>
      </c>
      <c r="F394" s="12">
        <f t="shared" si="61"/>
        <v>33</v>
      </c>
      <c r="G394" s="12"/>
      <c r="H394" s="11"/>
      <c r="I394" s="13"/>
      <c r="M394" s="5"/>
      <c r="N394" s="5"/>
      <c r="O394" s="5"/>
    </row>
    <row r="395" spans="1:20" s="2" customFormat="1" x14ac:dyDescent="0.4">
      <c r="C395" s="11"/>
      <c r="D395" s="11"/>
      <c r="E395" s="12">
        <f>IFERROR(VLOOKUP(A395,'[1]Données référence'!A:D,4, FALSE),"")</f>
        <v>0</v>
      </c>
      <c r="F395" s="12"/>
      <c r="G395" s="12"/>
      <c r="H395" s="11"/>
      <c r="I395" s="13"/>
      <c r="L395" s="5"/>
      <c r="M395" s="5"/>
      <c r="N395" s="5"/>
      <c r="O395" s="5"/>
    </row>
    <row r="396" spans="1:20" s="2" customFormat="1" ht="18.45" x14ac:dyDescent="0.5">
      <c r="A396" s="98" t="s">
        <v>98</v>
      </c>
      <c r="B396" s="98"/>
      <c r="C396" s="98"/>
      <c r="D396" s="98"/>
      <c r="E396" s="98" t="str">
        <f>IFERROR(VLOOKUP(A396,'[1]Données référence'!A:D,4, FALSE),"")</f>
        <v/>
      </c>
      <c r="F396" s="92"/>
      <c r="G396" s="92"/>
      <c r="H396" s="92"/>
      <c r="I396" s="92"/>
      <c r="J396" s="92"/>
      <c r="K396" s="92"/>
      <c r="L396" s="92"/>
      <c r="M396" s="92"/>
      <c r="N396" s="92"/>
      <c r="O396" s="92"/>
      <c r="P396" s="92"/>
      <c r="Q396" s="92"/>
      <c r="R396" s="92"/>
      <c r="S396" s="92"/>
      <c r="T396" s="92"/>
    </row>
    <row r="397" spans="1:20" s="2" customFormat="1" x14ac:dyDescent="0.4">
      <c r="A397" s="2" t="str">
        <f>"ORM-"&amp;C397</f>
        <v>ORM-GRAH-PT-M</v>
      </c>
      <c r="C397" s="3" t="s">
        <v>99</v>
      </c>
      <c r="D397" s="11">
        <v>106653</v>
      </c>
      <c r="E397" s="12" t="str">
        <f>IFERROR(VLOOKUP(A397,'[1]Données référence'!A:D,4, FALSE),"")</f>
        <v>GRILLO ANTERIOR FRAME, MEDIUM - PT - HYBRID</v>
      </c>
      <c r="F397" s="12">
        <f>LEN(E397)</f>
        <v>43</v>
      </c>
      <c r="G397" s="12"/>
      <c r="H397" s="11"/>
      <c r="I397" s="11"/>
      <c r="L397" s="5">
        <v>1174</v>
      </c>
      <c r="M397" s="5"/>
      <c r="N397" s="5"/>
      <c r="O397" s="5"/>
    </row>
    <row r="398" spans="1:20" s="2" customFormat="1" x14ac:dyDescent="0.4">
      <c r="A398" s="2" t="str">
        <f t="shared" ref="A398:A403" si="63">"ORM-"&amp;C398</f>
        <v>ORM-925</v>
      </c>
      <c r="C398" s="11">
        <v>925</v>
      </c>
      <c r="D398" s="11"/>
      <c r="E398" s="12" t="str">
        <f>IFERROR(VLOOKUP(A398,'[1]Données référence'!A:D,4, FALSE),"")</f>
        <v>GRILLO THORACIC SUPPORT</v>
      </c>
      <c r="F398" s="12">
        <f t="shared" ref="F398:F414" si="64">LEN(E398)</f>
        <v>23</v>
      </c>
      <c r="G398" s="12"/>
      <c r="H398" s="11"/>
      <c r="I398" s="13"/>
      <c r="J398" s="2" t="s">
        <v>14</v>
      </c>
      <c r="L398" s="5"/>
      <c r="M398" s="5"/>
      <c r="N398" s="5"/>
      <c r="O398" s="5"/>
    </row>
    <row r="399" spans="1:20" s="2" customFormat="1" x14ac:dyDescent="0.4">
      <c r="A399" s="2" t="str">
        <f t="shared" si="63"/>
        <v>ORM-925-HW</v>
      </c>
      <c r="C399" s="2" t="s">
        <v>15</v>
      </c>
      <c r="D399" s="11"/>
      <c r="E399" s="12" t="str">
        <f>IFERROR(VLOOKUP(A399,'[1]Données référence'!A:D,4, FALSE),"")</f>
        <v>GRILLO THORACIC SUPPORT PADDED RINGS</v>
      </c>
      <c r="F399" s="12">
        <f t="shared" si="64"/>
        <v>36</v>
      </c>
      <c r="G399" s="12"/>
      <c r="J399" s="2" t="s">
        <v>14</v>
      </c>
      <c r="L399" s="5"/>
      <c r="M399" s="5"/>
      <c r="N399" s="5"/>
      <c r="O399" s="5"/>
    </row>
    <row r="400" spans="1:20" s="2" customFormat="1" x14ac:dyDescent="0.4">
      <c r="A400" s="2" t="str">
        <f t="shared" si="63"/>
        <v>ORM-924</v>
      </c>
      <c r="C400" s="11">
        <v>924</v>
      </c>
      <c r="D400" s="11"/>
      <c r="E400" s="12" t="str">
        <f>IFERROR(VLOOKUP(A400,'[1]Données référence'!A:D,4, FALSE),"")</f>
        <v>GRILLO PELVIC SUPPORT</v>
      </c>
      <c r="F400" s="12">
        <f t="shared" si="64"/>
        <v>21</v>
      </c>
      <c r="G400" s="12"/>
      <c r="H400" s="11"/>
      <c r="I400" s="13"/>
      <c r="J400" s="2" t="s">
        <v>14</v>
      </c>
      <c r="L400" s="5"/>
      <c r="M400" s="5"/>
      <c r="N400" s="5"/>
      <c r="O400" s="5"/>
    </row>
    <row r="401" spans="1:20" s="2" customFormat="1" x14ac:dyDescent="0.4">
      <c r="A401" s="2" t="str">
        <f t="shared" si="63"/>
        <v>ORM-924-HW</v>
      </c>
      <c r="C401" s="2" t="s">
        <v>16</v>
      </c>
      <c r="D401" s="11"/>
      <c r="E401" s="12" t="str">
        <f>IFERROR(VLOOKUP(A401,'[1]Données référence'!A:D,4, FALSE),"")</f>
        <v>GRILLO PELVIC SUPPORT PADDED RINGS</v>
      </c>
      <c r="F401" s="12">
        <f t="shared" si="64"/>
        <v>34</v>
      </c>
      <c r="G401" s="12"/>
      <c r="J401" s="2" t="s">
        <v>14</v>
      </c>
      <c r="L401" s="5"/>
      <c r="M401" s="5"/>
      <c r="N401" s="5"/>
      <c r="O401" s="5"/>
    </row>
    <row r="402" spans="1:20" s="2" customFormat="1" x14ac:dyDescent="0.4">
      <c r="A402" s="2" t="str">
        <f t="shared" si="63"/>
        <v>ORM-930</v>
      </c>
      <c r="C402" s="11">
        <v>930</v>
      </c>
      <c r="D402" s="11"/>
      <c r="E402" s="12" t="str">
        <f>IFERROR(VLOOKUP(A402,'[1]Données référence'!A:D,4, FALSE),"")</f>
        <v>GRILLO ERGONOMIC HARNESS</v>
      </c>
      <c r="F402" s="12">
        <f t="shared" si="64"/>
        <v>24</v>
      </c>
      <c r="G402" s="12"/>
      <c r="H402" s="11"/>
      <c r="I402" s="13"/>
      <c r="J402" s="2" t="s">
        <v>14</v>
      </c>
      <c r="L402" s="5"/>
      <c r="M402" s="5"/>
      <c r="N402" s="5"/>
      <c r="O402" s="5"/>
    </row>
    <row r="403" spans="1:20" s="2" customFormat="1" x14ac:dyDescent="0.4">
      <c r="A403" s="2" t="str">
        <f t="shared" si="63"/>
        <v>ORM-926</v>
      </c>
      <c r="C403" s="11">
        <v>926</v>
      </c>
      <c r="D403" s="11"/>
      <c r="E403" s="12" t="str">
        <f>IFERROR(VLOOKUP(A403,'[1]Données référence'!A:D,4, FALSE),"")</f>
        <v>GRILLO ANTERIOR HANDLEBAR</v>
      </c>
      <c r="F403" s="12">
        <f t="shared" si="64"/>
        <v>25</v>
      </c>
      <c r="G403" s="12"/>
      <c r="H403" s="11"/>
      <c r="I403" s="13"/>
      <c r="J403" s="2" t="s">
        <v>14</v>
      </c>
      <c r="L403" s="5"/>
      <c r="M403" s="5"/>
      <c r="N403" s="5"/>
      <c r="O403" s="5"/>
    </row>
    <row r="404" spans="1:20" s="2" customFormat="1" x14ac:dyDescent="0.4">
      <c r="B404" s="14" t="s">
        <v>17</v>
      </c>
      <c r="C404" s="11"/>
      <c r="D404" s="11"/>
      <c r="E404" s="12">
        <f>IFERROR(VLOOKUP(A404,'[1]Données référence'!A:D,4, FALSE),"")</f>
        <v>0</v>
      </c>
      <c r="F404" s="12">
        <f t="shared" si="64"/>
        <v>1</v>
      </c>
      <c r="G404" s="12"/>
      <c r="H404" s="11"/>
      <c r="I404" s="13"/>
      <c r="L404" s="5"/>
      <c r="M404" s="5"/>
      <c r="N404" s="5"/>
      <c r="O404" s="5"/>
    </row>
    <row r="405" spans="1:20" s="2" customFormat="1" x14ac:dyDescent="0.4">
      <c r="A405" s="2" t="str">
        <f t="shared" ref="A405:A414" si="65">"ORM-"&amp;C405</f>
        <v>ORM-809-ML</v>
      </c>
      <c r="C405" s="11" t="s">
        <v>100</v>
      </c>
      <c r="D405" s="11">
        <v>103613</v>
      </c>
      <c r="E405" s="12" t="str">
        <f>IFERROR(VLOOKUP(A405,'[1]Données référence'!A:D,4, FALSE),"")</f>
        <v>GRILLO MEDIUM LARGE ARM SUPPORTS</v>
      </c>
      <c r="F405" s="12">
        <f t="shared" si="64"/>
        <v>32</v>
      </c>
      <c r="G405" s="12"/>
      <c r="H405" s="11"/>
      <c r="I405" s="13"/>
      <c r="M405" s="5">
        <v>218</v>
      </c>
      <c r="N405" s="5"/>
      <c r="O405" s="5"/>
    </row>
    <row r="406" spans="1:20" s="2" customFormat="1" x14ac:dyDescent="0.4">
      <c r="A406" s="2" t="str">
        <f t="shared" si="65"/>
        <v>ORM-943-ML</v>
      </c>
      <c r="C406" s="11" t="s">
        <v>91</v>
      </c>
      <c r="D406" s="11">
        <v>103616</v>
      </c>
      <c r="E406" s="12" t="str">
        <f>IFERROR(VLOOKUP(A406,'[1]Données référence'!A:D,4, FALSE),"")</f>
        <v>GRILLO MEDIUM ARM STRAPS</v>
      </c>
      <c r="F406" s="12">
        <f t="shared" si="64"/>
        <v>24</v>
      </c>
      <c r="G406" s="12"/>
      <c r="H406" s="11"/>
      <c r="I406" s="13"/>
      <c r="J406" s="2" t="s">
        <v>20</v>
      </c>
      <c r="M406" s="5">
        <v>18</v>
      </c>
      <c r="N406" s="5"/>
      <c r="O406" s="5"/>
    </row>
    <row r="407" spans="1:20" s="2" customFormat="1" x14ac:dyDescent="0.4">
      <c r="A407" s="2" t="str">
        <f t="shared" si="65"/>
        <v>ORM-939-A</v>
      </c>
      <c r="C407" s="11" t="s">
        <v>52</v>
      </c>
      <c r="D407" s="11">
        <v>102970</v>
      </c>
      <c r="E407" s="12" t="str">
        <f>IFERROR(VLOOKUP(A407,'[1]Données référence'!A:D,4, FALSE),"")</f>
        <v>GRILLO ANTERIOR FRAME ERGONOMIC HANDLES</v>
      </c>
      <c r="F407" s="12">
        <f t="shared" si="64"/>
        <v>39</v>
      </c>
      <c r="G407" s="12"/>
      <c r="H407" s="11"/>
      <c r="I407" s="13"/>
      <c r="M407" s="5"/>
      <c r="N407" s="5"/>
      <c r="O407" s="5"/>
    </row>
    <row r="408" spans="1:20" s="2" customFormat="1" x14ac:dyDescent="0.4">
      <c r="A408" s="2" t="str">
        <f t="shared" si="65"/>
        <v>ORM-815-M</v>
      </c>
      <c r="C408" s="11" t="s">
        <v>92</v>
      </c>
      <c r="D408" s="11">
        <v>103603</v>
      </c>
      <c r="E408" s="12" t="str">
        <f>IFERROR(VLOOKUP(A408,'[1]Données référence'!A:D,4, FALSE),"")</f>
        <v>GRILLO MEDIUM ANTERIOR PROXIMAL ABDUCTOR</v>
      </c>
      <c r="F408" s="12">
        <f t="shared" si="64"/>
        <v>40</v>
      </c>
      <c r="G408" s="12"/>
      <c r="H408" s="11"/>
      <c r="I408" s="13"/>
      <c r="M408" s="5"/>
      <c r="N408" s="5"/>
      <c r="O408" s="5"/>
    </row>
    <row r="409" spans="1:20" s="2" customFormat="1" x14ac:dyDescent="0.4">
      <c r="A409" s="2" t="str">
        <f t="shared" si="65"/>
        <v>ORM-946-ML</v>
      </c>
      <c r="C409" s="11" t="s">
        <v>93</v>
      </c>
      <c r="D409" s="11">
        <v>103652</v>
      </c>
      <c r="E409" s="12" t="str">
        <f>IFERROR(VLOOKUP(A409,'[1]Données référence'!A:D,4, FALSE),"")</f>
        <v>GRILLO MEDIUM/LARGE ERGONOMIC SADDLE</v>
      </c>
      <c r="F409" s="12">
        <f t="shared" si="64"/>
        <v>36</v>
      </c>
      <c r="G409" s="12"/>
      <c r="H409" s="11"/>
      <c r="I409" s="13"/>
      <c r="M409" s="5">
        <v>113.5</v>
      </c>
      <c r="N409" s="5"/>
      <c r="O409" s="5"/>
    </row>
    <row r="410" spans="1:20" s="2" customFormat="1" x14ac:dyDescent="0.4">
      <c r="A410" s="2" t="str">
        <f t="shared" si="65"/>
        <v>ORM-890C-M</v>
      </c>
      <c r="C410" s="11" t="s">
        <v>94</v>
      </c>
      <c r="D410" s="11">
        <v>102809</v>
      </c>
      <c r="E410" s="12" t="str">
        <f>IFERROR(VLOOKUP(A410,'[1]Données référence'!A:D,4, FALSE),"")</f>
        <v>GRILLO MEDIUM LEG DIVIDER WITH THIGH LOOPS</v>
      </c>
      <c r="F410" s="12">
        <f t="shared" si="64"/>
        <v>42</v>
      </c>
      <c r="G410" s="12"/>
      <c r="H410" s="11"/>
      <c r="I410" s="13"/>
      <c r="M410" s="5">
        <v>120</v>
      </c>
      <c r="N410" s="5"/>
      <c r="O410" s="5"/>
    </row>
    <row r="411" spans="1:20" s="2" customFormat="1" x14ac:dyDescent="0.4">
      <c r="A411" s="2" t="str">
        <f t="shared" si="65"/>
        <v>ORM-890SC-M</v>
      </c>
      <c r="C411" s="11" t="s">
        <v>95</v>
      </c>
      <c r="D411" s="11">
        <v>102812</v>
      </c>
      <c r="E411" s="12" t="str">
        <f>IFERROR(VLOOKUP(A411,'[1]Données référence'!A:D,4, FALSE),"")</f>
        <v>GRILLO MEDIUM DISTAL ABDUCTOR</v>
      </c>
      <c r="F411" s="12">
        <f t="shared" si="64"/>
        <v>29</v>
      </c>
      <c r="G411" s="12"/>
      <c r="H411" s="11"/>
      <c r="I411" s="13"/>
      <c r="M411" s="5">
        <v>120</v>
      </c>
      <c r="N411" s="5"/>
      <c r="O411" s="5"/>
    </row>
    <row r="412" spans="1:20" s="2" customFormat="1" x14ac:dyDescent="0.4">
      <c r="A412" s="2" t="str">
        <f t="shared" si="65"/>
        <v>ORM-810-ML</v>
      </c>
      <c r="C412" s="11" t="s">
        <v>96</v>
      </c>
      <c r="D412" s="11">
        <v>105605</v>
      </c>
      <c r="E412" s="12" t="str">
        <f>IFERROR(VLOOKUP(A412,'[1]Données référence'!A:D,4, FALSE),"")</f>
        <v>GRILLO MEDIUM/LARGE WEIGHTED BARS</v>
      </c>
      <c r="F412" s="12">
        <f t="shared" si="64"/>
        <v>33</v>
      </c>
      <c r="G412" s="12"/>
      <c r="H412" s="11"/>
      <c r="I412" s="13"/>
      <c r="M412" s="5"/>
      <c r="N412" s="5"/>
      <c r="O412" s="5"/>
    </row>
    <row r="413" spans="1:20" s="2" customFormat="1" x14ac:dyDescent="0.4">
      <c r="A413" s="2" t="str">
        <f t="shared" si="65"/>
        <v>ORM-923</v>
      </c>
      <c r="C413" s="11">
        <v>923</v>
      </c>
      <c r="D413" s="11">
        <v>103851</v>
      </c>
      <c r="E413" s="12" t="str">
        <f>IFERROR(VLOOKUP(A413,'[1]Données référence'!A:D,4, FALSE),"")</f>
        <v>GRILLO ADDITIONNAL ASSISTANT PUSH HANDLE</v>
      </c>
      <c r="F413" s="12">
        <f t="shared" si="64"/>
        <v>40</v>
      </c>
      <c r="G413" s="12"/>
      <c r="H413" s="11"/>
      <c r="I413" s="13"/>
      <c r="M413" s="5">
        <v>79</v>
      </c>
      <c r="N413" s="5"/>
      <c r="O413" s="5"/>
    </row>
    <row r="414" spans="1:20" s="2" customFormat="1" x14ac:dyDescent="0.4">
      <c r="A414" s="2" t="str">
        <f t="shared" si="65"/>
        <v>ORM-928-ML</v>
      </c>
      <c r="C414" s="11" t="s">
        <v>97</v>
      </c>
      <c r="D414" s="11">
        <v>103656</v>
      </c>
      <c r="E414" s="12" t="str">
        <f>IFERROR(VLOOKUP(A414,'[1]Données référence'!A:D,4, FALSE),"")</f>
        <v>GRILLO REAR NARROW WHEEL ASSEMBLY</v>
      </c>
      <c r="F414" s="12">
        <f t="shared" si="64"/>
        <v>33</v>
      </c>
      <c r="G414" s="12"/>
      <c r="H414" s="11"/>
      <c r="I414" s="13"/>
      <c r="M414" s="5"/>
      <c r="N414" s="5"/>
      <c r="O414" s="5"/>
    </row>
    <row r="415" spans="1:20" s="2" customFormat="1" x14ac:dyDescent="0.4">
      <c r="C415" s="11"/>
      <c r="D415" s="11"/>
      <c r="E415" s="12">
        <f>IFERROR(VLOOKUP(A415,'[1]Données référence'!A:D,4, FALSE),"")</f>
        <v>0</v>
      </c>
      <c r="F415" s="12"/>
      <c r="G415" s="12"/>
      <c r="H415" s="11"/>
      <c r="I415" s="13"/>
      <c r="L415" s="5"/>
      <c r="M415" s="5"/>
      <c r="N415" s="5"/>
      <c r="O415" s="5"/>
    </row>
    <row r="416" spans="1:20" s="2" customFormat="1" ht="18.45" x14ac:dyDescent="0.5">
      <c r="A416" s="100" t="s">
        <v>101</v>
      </c>
      <c r="B416" s="100"/>
      <c r="C416" s="100"/>
      <c r="D416" s="100"/>
      <c r="E416" s="100" t="str">
        <f>IFERROR(VLOOKUP(A416,'[1]Données référence'!A:D,4, FALSE),"")</f>
        <v/>
      </c>
      <c r="F416" s="92"/>
      <c r="G416" s="92"/>
      <c r="H416" s="92"/>
      <c r="I416" s="92"/>
      <c r="J416" s="92"/>
      <c r="K416" s="92"/>
      <c r="L416" s="92"/>
      <c r="M416" s="92"/>
      <c r="N416" s="92"/>
      <c r="O416" s="92"/>
      <c r="P416" s="92"/>
      <c r="Q416" s="92"/>
      <c r="R416" s="92"/>
      <c r="S416" s="92"/>
      <c r="T416" s="92"/>
    </row>
    <row r="417" spans="1:15" s="2" customFormat="1" x14ac:dyDescent="0.4">
      <c r="A417" s="2" t="str">
        <f>"ORM-"&amp;C417</f>
        <v>ORM-GRA-PA-M</v>
      </c>
      <c r="C417" s="3" t="s">
        <v>102</v>
      </c>
      <c r="D417" s="11">
        <v>106630</v>
      </c>
      <c r="E417" s="12" t="str">
        <f>IFERROR(VLOOKUP(A417,'[1]Données référence'!A:D,4, FALSE),"")</f>
        <v>GRILLO ANTERIOR FRAME, MEDIUM - PA</v>
      </c>
      <c r="F417" s="12">
        <f>LEN(E417)</f>
        <v>34</v>
      </c>
      <c r="G417" s="12"/>
      <c r="H417" s="11"/>
      <c r="I417" s="11"/>
      <c r="L417" s="5">
        <v>1174</v>
      </c>
      <c r="M417" s="5"/>
      <c r="N417" s="5"/>
      <c r="O417" s="5"/>
    </row>
    <row r="418" spans="1:15" s="2" customFormat="1" x14ac:dyDescent="0.4">
      <c r="A418" s="2" t="str">
        <f t="shared" ref="A418:A422" si="66">"ORM-"&amp;C418</f>
        <v>ORM-924</v>
      </c>
      <c r="C418" s="11">
        <v>924</v>
      </c>
      <c r="D418" s="11"/>
      <c r="E418" s="12" t="str">
        <f>IFERROR(VLOOKUP(A418,'[1]Données référence'!A:D,4, FALSE),"")</f>
        <v>GRILLO PELVIC SUPPORT</v>
      </c>
      <c r="F418" s="12">
        <f t="shared" ref="F418:F420" si="67">LEN(E418)</f>
        <v>21</v>
      </c>
      <c r="G418" s="12"/>
      <c r="H418" s="11"/>
      <c r="I418" s="13"/>
      <c r="J418" s="2" t="s">
        <v>14</v>
      </c>
      <c r="L418" s="5"/>
      <c r="M418" s="5"/>
      <c r="N418" s="5"/>
      <c r="O418" s="5"/>
    </row>
    <row r="419" spans="1:15" s="2" customFormat="1" x14ac:dyDescent="0.4">
      <c r="A419" s="2" t="str">
        <f t="shared" si="66"/>
        <v>ORM-924-HW</v>
      </c>
      <c r="C419" s="2" t="s">
        <v>16</v>
      </c>
      <c r="D419" s="11"/>
      <c r="E419" s="12" t="str">
        <f>IFERROR(VLOOKUP(A419,'[1]Données référence'!A:D,4, FALSE),"")</f>
        <v>GRILLO PELVIC SUPPORT PADDED RINGS</v>
      </c>
      <c r="F419" s="12">
        <f t="shared" si="67"/>
        <v>34</v>
      </c>
      <c r="G419" s="12"/>
      <c r="J419" s="2" t="s">
        <v>14</v>
      </c>
      <c r="L419" s="5"/>
      <c r="M419" s="5"/>
      <c r="N419" s="5"/>
      <c r="O419" s="5"/>
    </row>
    <row r="420" spans="1:15" s="2" customFormat="1" x14ac:dyDescent="0.4">
      <c r="A420" s="2" t="str">
        <f t="shared" si="66"/>
        <v>ORM-930</v>
      </c>
      <c r="C420" s="11">
        <v>930</v>
      </c>
      <c r="D420" s="11"/>
      <c r="E420" s="12" t="str">
        <f>IFERROR(VLOOKUP(A420,'[1]Données référence'!A:D,4, FALSE),"")</f>
        <v>GRILLO ERGONOMIC HARNESS</v>
      </c>
      <c r="F420" s="12">
        <f t="shared" si="67"/>
        <v>24</v>
      </c>
      <c r="G420" s="12"/>
      <c r="H420" s="11"/>
      <c r="I420" s="13"/>
      <c r="J420" s="2" t="s">
        <v>14</v>
      </c>
      <c r="L420" s="5"/>
      <c r="M420" s="5"/>
      <c r="N420" s="5"/>
      <c r="O420" s="5"/>
    </row>
    <row r="421" spans="1:15" s="2" customFormat="1" x14ac:dyDescent="0.4">
      <c r="A421" s="2" t="str">
        <f t="shared" si="66"/>
        <v>ORM-809</v>
      </c>
      <c r="C421" s="11">
        <v>809</v>
      </c>
      <c r="D421" s="11"/>
      <c r="E421" s="12" t="str">
        <f>IFERROR(VLOOKUP(A421,'[1]Données référence'!A:D,4, FALSE),"")</f>
        <v>GRILLO ARM SUPPORTS</v>
      </c>
      <c r="F421" s="12">
        <f>LEN(E421)</f>
        <v>19</v>
      </c>
      <c r="G421" s="12"/>
      <c r="H421" s="11"/>
      <c r="I421" s="13"/>
      <c r="J421" s="2" t="s">
        <v>14</v>
      </c>
      <c r="M421" s="5"/>
      <c r="N421" s="5"/>
      <c r="O421" s="5"/>
    </row>
    <row r="422" spans="1:15" s="2" customFormat="1" x14ac:dyDescent="0.4">
      <c r="A422" s="2" t="str">
        <f t="shared" si="66"/>
        <v>ORM-939</v>
      </c>
      <c r="C422" s="11">
        <v>939</v>
      </c>
      <c r="D422" s="11"/>
      <c r="E422" s="12" t="str">
        <f>IFERROR(VLOOKUP(A422,'[1]Données référence'!A:D,4, FALSE),"")</f>
        <v>GRILLO ERGONOMIC HANDLES</v>
      </c>
      <c r="F422" s="12">
        <f t="shared" ref="F422:F423" si="68">LEN(E422)</f>
        <v>24</v>
      </c>
      <c r="G422" s="12"/>
      <c r="H422" s="11"/>
      <c r="I422" s="13"/>
      <c r="M422" s="5"/>
      <c r="N422" s="5"/>
      <c r="O422" s="5"/>
    </row>
    <row r="423" spans="1:15" s="2" customFormat="1" x14ac:dyDescent="0.4">
      <c r="B423" s="14" t="s">
        <v>25</v>
      </c>
      <c r="C423" s="11"/>
      <c r="D423" s="11"/>
      <c r="E423" s="12">
        <f>IFERROR(VLOOKUP(A423,'[1]Données référence'!A:D,4, FALSE),"")</f>
        <v>0</v>
      </c>
      <c r="F423" s="12">
        <f t="shared" si="68"/>
        <v>1</v>
      </c>
      <c r="G423" s="12"/>
      <c r="H423" s="11"/>
      <c r="I423" s="13"/>
      <c r="L423" s="5"/>
      <c r="M423" s="5"/>
      <c r="N423" s="5"/>
      <c r="O423" s="5"/>
    </row>
    <row r="424" spans="1:15" s="2" customFormat="1" x14ac:dyDescent="0.4">
      <c r="A424" s="19" t="str">
        <f t="shared" ref="A424:A434" si="69">"ORM-"&amp;C424</f>
        <v>ORM-925-M</v>
      </c>
      <c r="B424" s="20"/>
      <c r="C424" s="21" t="s">
        <v>103</v>
      </c>
      <c r="D424" s="21">
        <v>103640</v>
      </c>
      <c r="E424" s="22" t="str">
        <f>IFERROR(VLOOKUP(A424,'[1]Données référence'!A:D,4, FALSE),"")</f>
        <v>GRILLO THORACIC SUPPORT, MEDIUM</v>
      </c>
      <c r="F424" s="12">
        <f>LEN(E424)</f>
        <v>31</v>
      </c>
      <c r="G424" s="12"/>
      <c r="H424" s="11"/>
      <c r="I424" s="13"/>
      <c r="L424" s="5"/>
      <c r="M424" s="5">
        <v>192</v>
      </c>
      <c r="N424" s="5"/>
      <c r="O424" s="5"/>
    </row>
    <row r="425" spans="1:15" s="2" customFormat="1" x14ac:dyDescent="0.4">
      <c r="A425" s="19" t="str">
        <f t="shared" si="69"/>
        <v>ORM-925-HW</v>
      </c>
      <c r="B425" s="20"/>
      <c r="C425" s="21" t="s">
        <v>15</v>
      </c>
      <c r="D425" s="21"/>
      <c r="E425" s="23" t="str">
        <f>IFERROR(VLOOKUP(A425,'[1]Données référence'!A:D,4, FALSE),"")</f>
        <v>GRILLO THORACIC SUPPORT PADDED RINGS</v>
      </c>
      <c r="F425" s="12">
        <f>LEN(E425)</f>
        <v>36</v>
      </c>
      <c r="G425" s="12"/>
      <c r="J425" s="2" t="s">
        <v>14</v>
      </c>
      <c r="L425" s="5"/>
      <c r="M425" s="5"/>
      <c r="N425" s="5"/>
      <c r="O425" s="5"/>
    </row>
    <row r="426" spans="1:15" s="2" customFormat="1" x14ac:dyDescent="0.4">
      <c r="A426" s="2" t="str">
        <f t="shared" si="69"/>
        <v>ORM-926-M</v>
      </c>
      <c r="C426" s="11" t="s">
        <v>104</v>
      </c>
      <c r="D426" s="11">
        <v>103587</v>
      </c>
      <c r="E426" s="12" t="str">
        <f>IFERROR(VLOOKUP(A426,'[1]Données référence'!A:D,4, FALSE),"")</f>
        <v>GRILLO ANTERIOR HANDLEBAR, MEDIUM</v>
      </c>
      <c r="F426" s="12">
        <f>LEN(E426)</f>
        <v>33</v>
      </c>
      <c r="G426" s="12"/>
      <c r="H426" s="11"/>
      <c r="I426" s="13"/>
      <c r="L426" s="5"/>
      <c r="M426" s="5">
        <v>51.5</v>
      </c>
      <c r="N426" s="5"/>
      <c r="O426" s="5"/>
    </row>
    <row r="427" spans="1:15" s="2" customFormat="1" x14ac:dyDescent="0.4">
      <c r="A427" s="2" t="str">
        <f t="shared" si="69"/>
        <v>ORM-943-ML</v>
      </c>
      <c r="C427" s="11" t="s">
        <v>91</v>
      </c>
      <c r="D427" s="11">
        <v>103616</v>
      </c>
      <c r="E427" s="12" t="str">
        <f>IFERROR(VLOOKUP(A427,'[1]Données référence'!A:D,4, FALSE),"")</f>
        <v>GRILLO MEDIUM ARM STRAPS</v>
      </c>
      <c r="F427" s="12">
        <f t="shared" ref="F427:F434" si="70">LEN(E427)</f>
        <v>24</v>
      </c>
      <c r="G427" s="12"/>
      <c r="H427" s="11"/>
      <c r="I427" s="13"/>
      <c r="J427" s="2" t="s">
        <v>20</v>
      </c>
      <c r="M427" s="5">
        <v>18</v>
      </c>
      <c r="N427" s="5"/>
      <c r="O427" s="5"/>
    </row>
    <row r="428" spans="1:15" s="2" customFormat="1" x14ac:dyDescent="0.4">
      <c r="A428" s="2" t="str">
        <f t="shared" si="69"/>
        <v>ORM-815-M</v>
      </c>
      <c r="C428" s="11" t="s">
        <v>92</v>
      </c>
      <c r="D428" s="11">
        <v>103603</v>
      </c>
      <c r="E428" s="12" t="str">
        <f>IFERROR(VLOOKUP(A428,'[1]Données référence'!A:D,4, FALSE),"")</f>
        <v>GRILLO MEDIUM ANTERIOR PROXIMAL ABDUCTOR</v>
      </c>
      <c r="F428" s="12">
        <f t="shared" si="70"/>
        <v>40</v>
      </c>
      <c r="G428" s="12"/>
      <c r="H428" s="11"/>
      <c r="I428" s="13"/>
      <c r="M428" s="5"/>
      <c r="N428" s="5"/>
      <c r="O428" s="5"/>
    </row>
    <row r="429" spans="1:15" s="2" customFormat="1" x14ac:dyDescent="0.4">
      <c r="A429" s="2" t="str">
        <f t="shared" si="69"/>
        <v>ORM-946-ML</v>
      </c>
      <c r="C429" s="11" t="s">
        <v>93</v>
      </c>
      <c r="D429" s="11">
        <v>103652</v>
      </c>
      <c r="E429" s="12" t="str">
        <f>IFERROR(VLOOKUP(A429,'[1]Données référence'!A:D,4, FALSE),"")</f>
        <v>GRILLO MEDIUM/LARGE ERGONOMIC SADDLE</v>
      </c>
      <c r="F429" s="12">
        <f t="shared" si="70"/>
        <v>36</v>
      </c>
      <c r="G429" s="12"/>
      <c r="H429" s="11"/>
      <c r="I429" s="13"/>
      <c r="M429" s="5">
        <v>113.5</v>
      </c>
      <c r="N429" s="5"/>
      <c r="O429" s="5"/>
    </row>
    <row r="430" spans="1:15" s="2" customFormat="1" x14ac:dyDescent="0.4">
      <c r="A430" s="2" t="str">
        <f t="shared" si="69"/>
        <v>ORM-890C-M</v>
      </c>
      <c r="C430" s="11" t="s">
        <v>94</v>
      </c>
      <c r="D430" s="11">
        <v>102809</v>
      </c>
      <c r="E430" s="12" t="str">
        <f>IFERROR(VLOOKUP(A430,'[1]Données référence'!A:D,4, FALSE),"")</f>
        <v>GRILLO MEDIUM LEG DIVIDER WITH THIGH LOOPS</v>
      </c>
      <c r="F430" s="12">
        <f t="shared" si="70"/>
        <v>42</v>
      </c>
      <c r="G430" s="12"/>
      <c r="H430" s="11"/>
      <c r="I430" s="13"/>
      <c r="M430" s="5">
        <v>120</v>
      </c>
      <c r="N430" s="5"/>
      <c r="O430" s="5"/>
    </row>
    <row r="431" spans="1:15" s="2" customFormat="1" x14ac:dyDescent="0.4">
      <c r="A431" s="2" t="str">
        <f t="shared" si="69"/>
        <v>ORM-890SC-M</v>
      </c>
      <c r="C431" s="11" t="s">
        <v>95</v>
      </c>
      <c r="D431" s="11">
        <v>102812</v>
      </c>
      <c r="E431" s="12" t="str">
        <f>IFERROR(VLOOKUP(A431,'[1]Données référence'!A:D,4, FALSE),"")</f>
        <v>GRILLO MEDIUM DISTAL ABDUCTOR</v>
      </c>
      <c r="F431" s="12">
        <f t="shared" si="70"/>
        <v>29</v>
      </c>
      <c r="G431" s="12"/>
      <c r="H431" s="11"/>
      <c r="I431" s="13"/>
      <c r="M431" s="5">
        <v>120</v>
      </c>
      <c r="N431" s="5"/>
      <c r="O431" s="5"/>
    </row>
    <row r="432" spans="1:15" s="2" customFormat="1" x14ac:dyDescent="0.4">
      <c r="A432" s="2" t="str">
        <f t="shared" si="69"/>
        <v>ORM-810-ML</v>
      </c>
      <c r="C432" s="11" t="s">
        <v>96</v>
      </c>
      <c r="D432" s="11">
        <v>105605</v>
      </c>
      <c r="E432" s="12" t="str">
        <f>IFERROR(VLOOKUP(A432,'[1]Données référence'!A:D,4, FALSE),"")</f>
        <v>GRILLO MEDIUM/LARGE WEIGHTED BARS</v>
      </c>
      <c r="F432" s="12">
        <f t="shared" si="70"/>
        <v>33</v>
      </c>
      <c r="G432" s="12"/>
      <c r="H432" s="11"/>
      <c r="I432" s="13"/>
      <c r="M432" s="5"/>
      <c r="N432" s="5"/>
      <c r="O432" s="5"/>
    </row>
    <row r="433" spans="1:20" s="2" customFormat="1" x14ac:dyDescent="0.4">
      <c r="A433" s="2" t="str">
        <f t="shared" si="69"/>
        <v>ORM-923</v>
      </c>
      <c r="C433" s="11">
        <v>923</v>
      </c>
      <c r="D433" s="11">
        <v>103851</v>
      </c>
      <c r="E433" s="12" t="str">
        <f>IFERROR(VLOOKUP(A433,'[1]Données référence'!A:D,4, FALSE),"")</f>
        <v>GRILLO ADDITIONNAL ASSISTANT PUSH HANDLE</v>
      </c>
      <c r="F433" s="12">
        <f t="shared" si="70"/>
        <v>40</v>
      </c>
      <c r="G433" s="12"/>
      <c r="H433" s="11"/>
      <c r="I433" s="13"/>
      <c r="M433" s="5">
        <v>79</v>
      </c>
      <c r="N433" s="5"/>
      <c r="O433" s="5"/>
    </row>
    <row r="434" spans="1:20" s="2" customFormat="1" x14ac:dyDescent="0.4">
      <c r="A434" s="2" t="str">
        <f t="shared" si="69"/>
        <v>ORM-928-ML</v>
      </c>
      <c r="C434" s="11" t="s">
        <v>97</v>
      </c>
      <c r="D434" s="11">
        <v>103656</v>
      </c>
      <c r="E434" s="12" t="str">
        <f>IFERROR(VLOOKUP(A434,'[1]Données référence'!A:D,4, FALSE),"")</f>
        <v>GRILLO REAR NARROW WHEEL ASSEMBLY</v>
      </c>
      <c r="F434" s="12">
        <f t="shared" si="70"/>
        <v>33</v>
      </c>
      <c r="G434" s="12"/>
      <c r="H434" s="11"/>
      <c r="I434" s="13"/>
      <c r="M434" s="5"/>
      <c r="N434" s="5"/>
      <c r="O434" s="5"/>
    </row>
    <row r="435" spans="1:20" s="2" customFormat="1" x14ac:dyDescent="0.4">
      <c r="C435" s="11"/>
      <c r="D435" s="11"/>
      <c r="E435" s="12">
        <f>IFERROR(VLOOKUP(A435,'[1]Données référence'!A:D,4, FALSE),"")</f>
        <v>0</v>
      </c>
      <c r="F435" s="12"/>
      <c r="G435" s="12"/>
      <c r="H435" s="11"/>
      <c r="I435" s="13"/>
      <c r="L435" s="5"/>
      <c r="M435" s="5"/>
      <c r="N435" s="5"/>
      <c r="O435" s="5"/>
    </row>
    <row r="436" spans="1:20" s="2" customFormat="1" ht="18.45" x14ac:dyDescent="0.5">
      <c r="A436" s="99" t="s">
        <v>105</v>
      </c>
      <c r="B436" s="99"/>
      <c r="C436" s="99"/>
      <c r="D436" s="99"/>
      <c r="E436" s="99" t="str">
        <f>IFERROR(VLOOKUP(A436,'[1]Données référence'!A:D,4, FALSE),"")</f>
        <v/>
      </c>
      <c r="F436" s="92"/>
      <c r="G436" s="92"/>
      <c r="H436" s="92"/>
      <c r="I436" s="92"/>
      <c r="J436" s="92"/>
      <c r="K436" s="92"/>
      <c r="L436" s="92"/>
      <c r="M436" s="92"/>
      <c r="N436" s="92"/>
      <c r="O436" s="92"/>
      <c r="P436" s="92"/>
      <c r="Q436" s="92"/>
      <c r="R436" s="92"/>
      <c r="S436" s="92"/>
      <c r="T436" s="92"/>
    </row>
    <row r="437" spans="1:20" s="2" customFormat="1" x14ac:dyDescent="0.4">
      <c r="A437" s="2" t="str">
        <f>"ORM-"&amp;C437</f>
        <v>ORM-GRAH-PA-M</v>
      </c>
      <c r="C437" s="3" t="s">
        <v>106</v>
      </c>
      <c r="D437" s="11">
        <v>106652</v>
      </c>
      <c r="E437" s="12" t="str">
        <f>IFERROR(VLOOKUP(A437,'[1]Données référence'!A:D,4, FALSE),"")</f>
        <v>GRILLO ANTERIOR FRAME, MEDIUM - PA - HYBRID</v>
      </c>
      <c r="F437" s="12">
        <f>LEN(E437)</f>
        <v>43</v>
      </c>
      <c r="G437" s="12"/>
      <c r="H437" s="11"/>
      <c r="I437" s="11"/>
      <c r="L437" s="5">
        <v>1174</v>
      </c>
      <c r="M437" s="5"/>
      <c r="N437" s="5"/>
      <c r="O437" s="5"/>
    </row>
    <row r="438" spans="1:20" s="2" customFormat="1" x14ac:dyDescent="0.4">
      <c r="A438" s="2" t="str">
        <f t="shared" ref="A438:A442" si="71">"ORM-"&amp;C438</f>
        <v>ORM-924</v>
      </c>
      <c r="C438" s="11">
        <v>924</v>
      </c>
      <c r="D438" s="11"/>
      <c r="E438" s="12" t="str">
        <f>IFERROR(VLOOKUP(A438,'[1]Données référence'!A:D,4, FALSE),"")</f>
        <v>GRILLO PELVIC SUPPORT</v>
      </c>
      <c r="F438" s="12">
        <f t="shared" ref="F438:F440" si="72">LEN(E438)</f>
        <v>21</v>
      </c>
      <c r="G438" s="12"/>
      <c r="H438" s="11"/>
      <c r="I438" s="13"/>
      <c r="J438" s="2" t="s">
        <v>14</v>
      </c>
      <c r="L438" s="5"/>
      <c r="M438" s="5"/>
      <c r="N438" s="5"/>
      <c r="O438" s="5"/>
    </row>
    <row r="439" spans="1:20" s="2" customFormat="1" x14ac:dyDescent="0.4">
      <c r="A439" s="2" t="str">
        <f t="shared" si="71"/>
        <v>ORM-924-HW</v>
      </c>
      <c r="C439" s="2" t="s">
        <v>16</v>
      </c>
      <c r="D439" s="11"/>
      <c r="E439" s="12" t="str">
        <f>IFERROR(VLOOKUP(A439,'[1]Données référence'!A:D,4, FALSE),"")</f>
        <v>GRILLO PELVIC SUPPORT PADDED RINGS</v>
      </c>
      <c r="F439" s="12">
        <f t="shared" si="72"/>
        <v>34</v>
      </c>
      <c r="G439" s="12"/>
      <c r="J439" s="2" t="s">
        <v>14</v>
      </c>
      <c r="L439" s="5"/>
      <c r="M439" s="5"/>
      <c r="N439" s="5"/>
      <c r="O439" s="5"/>
    </row>
    <row r="440" spans="1:20" s="2" customFormat="1" x14ac:dyDescent="0.4">
      <c r="A440" s="2" t="str">
        <f t="shared" si="71"/>
        <v>ORM-930</v>
      </c>
      <c r="C440" s="11">
        <v>930</v>
      </c>
      <c r="D440" s="11"/>
      <c r="E440" s="12" t="str">
        <f>IFERROR(VLOOKUP(A440,'[1]Données référence'!A:D,4, FALSE),"")</f>
        <v>GRILLO ERGONOMIC HARNESS</v>
      </c>
      <c r="F440" s="12">
        <f t="shared" si="72"/>
        <v>24</v>
      </c>
      <c r="G440" s="12"/>
      <c r="H440" s="11"/>
      <c r="I440" s="13"/>
      <c r="J440" s="2" t="s">
        <v>14</v>
      </c>
      <c r="L440" s="5"/>
      <c r="M440" s="5"/>
      <c r="N440" s="5"/>
      <c r="O440" s="5"/>
    </row>
    <row r="441" spans="1:20" s="2" customFormat="1" x14ac:dyDescent="0.4">
      <c r="A441" s="2" t="str">
        <f t="shared" si="71"/>
        <v>ORM-809</v>
      </c>
      <c r="C441" s="11">
        <v>809</v>
      </c>
      <c r="D441" s="11"/>
      <c r="E441" s="12" t="str">
        <f>IFERROR(VLOOKUP(A441,'[1]Données référence'!A:D,4, FALSE),"")</f>
        <v>GRILLO ARM SUPPORTS</v>
      </c>
      <c r="F441" s="12">
        <f>LEN(E441)</f>
        <v>19</v>
      </c>
      <c r="G441" s="12"/>
      <c r="H441" s="11"/>
      <c r="I441" s="13"/>
      <c r="J441" s="2" t="s">
        <v>14</v>
      </c>
      <c r="M441" s="5"/>
      <c r="N441" s="5"/>
      <c r="O441" s="5"/>
    </row>
    <row r="442" spans="1:20" s="2" customFormat="1" x14ac:dyDescent="0.4">
      <c r="A442" s="2" t="str">
        <f t="shared" si="71"/>
        <v>ORM-939</v>
      </c>
      <c r="C442" s="11">
        <v>939</v>
      </c>
      <c r="D442" s="11"/>
      <c r="E442" s="12" t="str">
        <f>IFERROR(VLOOKUP(A442,'[1]Données référence'!A:D,4, FALSE),"")</f>
        <v>GRILLO ERGONOMIC HANDLES</v>
      </c>
      <c r="F442" s="12">
        <f t="shared" ref="F442:F443" si="73">LEN(E442)</f>
        <v>24</v>
      </c>
      <c r="G442" s="12"/>
      <c r="H442" s="11"/>
      <c r="I442" s="13"/>
      <c r="M442" s="5"/>
      <c r="N442" s="5"/>
      <c r="O442" s="5"/>
    </row>
    <row r="443" spans="1:20" s="2" customFormat="1" x14ac:dyDescent="0.4">
      <c r="B443" s="14" t="s">
        <v>25</v>
      </c>
      <c r="C443" s="11"/>
      <c r="D443" s="11"/>
      <c r="E443" s="12">
        <f>IFERROR(VLOOKUP(A443,'[1]Données référence'!A:D,4, FALSE),"")</f>
        <v>0</v>
      </c>
      <c r="F443" s="12">
        <f t="shared" si="73"/>
        <v>1</v>
      </c>
      <c r="G443" s="12"/>
      <c r="H443" s="11"/>
      <c r="I443" s="13"/>
      <c r="L443" s="5"/>
      <c r="M443" s="5"/>
      <c r="N443" s="5"/>
      <c r="O443" s="5"/>
    </row>
    <row r="444" spans="1:20" s="2" customFormat="1" x14ac:dyDescent="0.4">
      <c r="A444" s="19" t="str">
        <f t="shared" ref="A444:A454" si="74">"ORM-"&amp;C444</f>
        <v>ORM-925-S</v>
      </c>
      <c r="B444" s="20"/>
      <c r="C444" s="21" t="s">
        <v>62</v>
      </c>
      <c r="D444" s="21">
        <v>103639</v>
      </c>
      <c r="E444" s="22" t="str">
        <f>IFERROR(VLOOKUP(A444,'[1]Données référence'!A:D,4, FALSE),"")</f>
        <v>GRILLO THORACIC SUPPORT, SMALL</v>
      </c>
      <c r="F444" s="12">
        <f>LEN(E444)</f>
        <v>30</v>
      </c>
      <c r="G444" s="12"/>
      <c r="H444" s="11"/>
      <c r="I444" s="13"/>
      <c r="L444" s="5"/>
      <c r="M444" s="5">
        <v>192</v>
      </c>
      <c r="N444" s="5"/>
      <c r="O444" s="5"/>
    </row>
    <row r="445" spans="1:20" s="2" customFormat="1" x14ac:dyDescent="0.4">
      <c r="A445" s="19" t="str">
        <f t="shared" si="74"/>
        <v>ORM-925-HW</v>
      </c>
      <c r="B445" s="20"/>
      <c r="C445" s="21" t="s">
        <v>15</v>
      </c>
      <c r="D445" s="21"/>
      <c r="E445" s="23" t="str">
        <f>IFERROR(VLOOKUP(A445,'[1]Données référence'!A:D,4, FALSE),"")</f>
        <v>GRILLO THORACIC SUPPORT PADDED RINGS</v>
      </c>
      <c r="F445" s="12">
        <f>LEN(E445)</f>
        <v>36</v>
      </c>
      <c r="G445" s="12"/>
      <c r="J445" s="2" t="s">
        <v>14</v>
      </c>
      <c r="L445" s="5"/>
      <c r="M445" s="5"/>
      <c r="N445" s="5"/>
      <c r="O445" s="5"/>
    </row>
    <row r="446" spans="1:20" s="2" customFormat="1" x14ac:dyDescent="0.4">
      <c r="A446" s="2" t="str">
        <f t="shared" si="74"/>
        <v>ORM-926-M</v>
      </c>
      <c r="C446" s="11" t="s">
        <v>104</v>
      </c>
      <c r="D446" s="11">
        <v>103587</v>
      </c>
      <c r="E446" s="12" t="str">
        <f>IFERROR(VLOOKUP(A446,'[1]Données référence'!A:D,4, FALSE),"")</f>
        <v>GRILLO ANTERIOR HANDLEBAR, MEDIUM</v>
      </c>
      <c r="F446" s="12">
        <f>LEN(E446)</f>
        <v>33</v>
      </c>
      <c r="G446" s="12"/>
      <c r="H446" s="11"/>
      <c r="I446" s="13"/>
      <c r="L446" s="5"/>
      <c r="M446" s="5">
        <v>51.5</v>
      </c>
      <c r="N446" s="5"/>
      <c r="O446" s="5"/>
    </row>
    <row r="447" spans="1:20" s="2" customFormat="1" x14ac:dyDescent="0.4">
      <c r="A447" s="2" t="str">
        <f t="shared" si="74"/>
        <v>ORM-943-ML</v>
      </c>
      <c r="C447" s="11" t="s">
        <v>91</v>
      </c>
      <c r="D447" s="11">
        <v>103616</v>
      </c>
      <c r="E447" s="12" t="str">
        <f>IFERROR(VLOOKUP(A447,'[1]Données référence'!A:D,4, FALSE),"")</f>
        <v>GRILLO MEDIUM ARM STRAPS</v>
      </c>
      <c r="F447" s="12">
        <f t="shared" ref="F447:F454" si="75">LEN(E447)</f>
        <v>24</v>
      </c>
      <c r="G447" s="12"/>
      <c r="H447" s="11"/>
      <c r="I447" s="13"/>
      <c r="J447" s="2" t="s">
        <v>20</v>
      </c>
      <c r="M447" s="5">
        <v>18</v>
      </c>
      <c r="N447" s="5"/>
      <c r="O447" s="5"/>
    </row>
    <row r="448" spans="1:20" s="2" customFormat="1" x14ac:dyDescent="0.4">
      <c r="A448" s="2" t="str">
        <f t="shared" si="74"/>
        <v>ORM-815-M</v>
      </c>
      <c r="C448" s="11" t="s">
        <v>92</v>
      </c>
      <c r="D448" s="11">
        <v>103603</v>
      </c>
      <c r="E448" s="12" t="str">
        <f>IFERROR(VLOOKUP(A448,'[1]Données référence'!A:D,4, FALSE),"")</f>
        <v>GRILLO MEDIUM ANTERIOR PROXIMAL ABDUCTOR</v>
      </c>
      <c r="F448" s="12">
        <f t="shared" si="75"/>
        <v>40</v>
      </c>
      <c r="G448" s="12"/>
      <c r="H448" s="11"/>
      <c r="I448" s="13"/>
      <c r="M448" s="5"/>
      <c r="N448" s="5"/>
      <c r="O448" s="5"/>
    </row>
    <row r="449" spans="1:20" s="2" customFormat="1" x14ac:dyDescent="0.4">
      <c r="A449" s="2" t="str">
        <f t="shared" si="74"/>
        <v>ORM-946-ML</v>
      </c>
      <c r="C449" s="11" t="s">
        <v>93</v>
      </c>
      <c r="D449" s="11">
        <v>103652</v>
      </c>
      <c r="E449" s="12" t="str">
        <f>IFERROR(VLOOKUP(A449,'[1]Données référence'!A:D,4, FALSE),"")</f>
        <v>GRILLO MEDIUM/LARGE ERGONOMIC SADDLE</v>
      </c>
      <c r="F449" s="12">
        <f t="shared" si="75"/>
        <v>36</v>
      </c>
      <c r="G449" s="12"/>
      <c r="H449" s="11"/>
      <c r="I449" s="13"/>
      <c r="M449" s="5">
        <v>113.5</v>
      </c>
      <c r="N449" s="5"/>
      <c r="O449" s="5"/>
    </row>
    <row r="450" spans="1:20" s="2" customFormat="1" x14ac:dyDescent="0.4">
      <c r="A450" s="2" t="str">
        <f t="shared" si="74"/>
        <v>ORM-890C-M</v>
      </c>
      <c r="C450" s="11" t="s">
        <v>94</v>
      </c>
      <c r="D450" s="11">
        <v>102809</v>
      </c>
      <c r="E450" s="12" t="str">
        <f>IFERROR(VLOOKUP(A450,'[1]Données référence'!A:D,4, FALSE),"")</f>
        <v>GRILLO MEDIUM LEG DIVIDER WITH THIGH LOOPS</v>
      </c>
      <c r="F450" s="12">
        <f t="shared" si="75"/>
        <v>42</v>
      </c>
      <c r="G450" s="12"/>
      <c r="H450" s="11"/>
      <c r="I450" s="13"/>
      <c r="M450" s="5">
        <v>120</v>
      </c>
      <c r="N450" s="5"/>
      <c r="O450" s="5"/>
    </row>
    <row r="451" spans="1:20" s="2" customFormat="1" x14ac:dyDescent="0.4">
      <c r="A451" s="2" t="str">
        <f t="shared" si="74"/>
        <v>ORM-890SC-M</v>
      </c>
      <c r="C451" s="11" t="s">
        <v>95</v>
      </c>
      <c r="D451" s="11">
        <v>102812</v>
      </c>
      <c r="E451" s="12" t="str">
        <f>IFERROR(VLOOKUP(A451,'[1]Données référence'!A:D,4, FALSE),"")</f>
        <v>GRILLO MEDIUM DISTAL ABDUCTOR</v>
      </c>
      <c r="F451" s="12">
        <f t="shared" si="75"/>
        <v>29</v>
      </c>
      <c r="G451" s="12"/>
      <c r="H451" s="11"/>
      <c r="I451" s="13"/>
      <c r="M451" s="5">
        <v>120</v>
      </c>
      <c r="N451" s="5"/>
      <c r="O451" s="5"/>
    </row>
    <row r="452" spans="1:20" s="2" customFormat="1" x14ac:dyDescent="0.4">
      <c r="A452" s="2" t="str">
        <f t="shared" si="74"/>
        <v>ORM-810-ML</v>
      </c>
      <c r="C452" s="11" t="s">
        <v>96</v>
      </c>
      <c r="D452" s="11">
        <v>105605</v>
      </c>
      <c r="E452" s="12" t="str">
        <f>IFERROR(VLOOKUP(A452,'[1]Données référence'!A:D,4, FALSE),"")</f>
        <v>GRILLO MEDIUM/LARGE WEIGHTED BARS</v>
      </c>
      <c r="F452" s="12">
        <f t="shared" si="75"/>
        <v>33</v>
      </c>
      <c r="G452" s="12"/>
      <c r="H452" s="11"/>
      <c r="I452" s="13"/>
      <c r="M452" s="5"/>
      <c r="N452" s="5"/>
      <c r="O452" s="5"/>
    </row>
    <row r="453" spans="1:20" s="2" customFormat="1" x14ac:dyDescent="0.4">
      <c r="A453" s="2" t="str">
        <f t="shared" si="74"/>
        <v>ORM-923</v>
      </c>
      <c r="C453" s="11">
        <v>923</v>
      </c>
      <c r="D453" s="11">
        <v>103851</v>
      </c>
      <c r="E453" s="12" t="str">
        <f>IFERROR(VLOOKUP(A453,'[1]Données référence'!A:D,4, FALSE),"")</f>
        <v>GRILLO ADDITIONNAL ASSISTANT PUSH HANDLE</v>
      </c>
      <c r="F453" s="12">
        <f t="shared" si="75"/>
        <v>40</v>
      </c>
      <c r="G453" s="12"/>
      <c r="H453" s="11"/>
      <c r="I453" s="13"/>
      <c r="M453" s="5">
        <v>79</v>
      </c>
      <c r="N453" s="5"/>
      <c r="O453" s="5"/>
    </row>
    <row r="454" spans="1:20" s="2" customFormat="1" x14ac:dyDescent="0.4">
      <c r="A454" s="2" t="str">
        <f t="shared" si="74"/>
        <v>ORM-928-ML</v>
      </c>
      <c r="C454" s="11" t="s">
        <v>97</v>
      </c>
      <c r="D454" s="11">
        <v>103656</v>
      </c>
      <c r="E454" s="12" t="str">
        <f>IFERROR(VLOOKUP(A454,'[1]Données référence'!A:D,4, FALSE),"")</f>
        <v>GRILLO REAR NARROW WHEEL ASSEMBLY</v>
      </c>
      <c r="F454" s="12">
        <f t="shared" si="75"/>
        <v>33</v>
      </c>
      <c r="G454" s="12"/>
      <c r="H454" s="11"/>
      <c r="I454" s="13"/>
      <c r="M454" s="5"/>
      <c r="N454" s="5"/>
      <c r="O454" s="5"/>
    </row>
    <row r="455" spans="1:20" s="2" customFormat="1" x14ac:dyDescent="0.4">
      <c r="C455" s="11"/>
      <c r="D455" s="11"/>
      <c r="E455" s="12">
        <f>IFERROR(VLOOKUP(A455,'[1]Données référence'!A:D,4, FALSE),"")</f>
        <v>0</v>
      </c>
      <c r="F455" s="12"/>
      <c r="G455" s="12"/>
      <c r="H455" s="11"/>
      <c r="I455" s="13"/>
      <c r="L455" s="5"/>
      <c r="M455" s="5"/>
      <c r="N455" s="5"/>
      <c r="O455" s="5"/>
    </row>
    <row r="456" spans="1:20" s="2" customFormat="1" ht="18.45" x14ac:dyDescent="0.5">
      <c r="A456" s="100" t="s">
        <v>107</v>
      </c>
      <c r="B456" s="100"/>
      <c r="C456" s="100"/>
      <c r="D456" s="100"/>
      <c r="E456" s="100" t="str">
        <f>IFERROR(VLOOKUP(A456,'[1]Données référence'!A:D,4, FALSE),"")</f>
        <v/>
      </c>
      <c r="F456" s="92"/>
      <c r="G456" s="92"/>
      <c r="H456" s="92"/>
      <c r="I456" s="92"/>
      <c r="J456" s="92"/>
      <c r="K456" s="92"/>
      <c r="L456" s="92"/>
      <c r="M456" s="92"/>
      <c r="N456" s="92"/>
      <c r="O456" s="92"/>
      <c r="P456" s="92"/>
      <c r="Q456" s="92"/>
      <c r="R456" s="92"/>
      <c r="S456" s="92"/>
      <c r="T456" s="92"/>
    </row>
    <row r="457" spans="1:20" s="2" customFormat="1" x14ac:dyDescent="0.4">
      <c r="A457" s="2" t="str">
        <f>"ORM-"&amp;C457</f>
        <v>ORM-GRA-P-M</v>
      </c>
      <c r="C457" s="3" t="s">
        <v>108</v>
      </c>
      <c r="D457" s="11">
        <v>106695</v>
      </c>
      <c r="E457" s="12" t="str">
        <f>IFERROR(VLOOKUP(A457,'[1]Données référence'!A:D,4, FALSE),"")</f>
        <v>GRILLO ANTERIOR FRAME, MEDIUM - P</v>
      </c>
      <c r="F457" s="12">
        <f>LEN(E457)</f>
        <v>33</v>
      </c>
      <c r="G457" s="12"/>
      <c r="H457" s="11"/>
      <c r="I457" s="11"/>
      <c r="L457" s="5">
        <v>1087</v>
      </c>
      <c r="M457" s="5"/>
      <c r="N457" s="5"/>
      <c r="O457" s="5"/>
    </row>
    <row r="458" spans="1:20" s="2" customFormat="1" x14ac:dyDescent="0.4">
      <c r="A458" s="2" t="str">
        <f t="shared" ref="A458:A461" si="76">"ORM-"&amp;C458</f>
        <v>ORM-924</v>
      </c>
      <c r="C458" s="11">
        <v>924</v>
      </c>
      <c r="D458" s="11"/>
      <c r="E458" s="12" t="str">
        <f>IFERROR(VLOOKUP(A458,'[1]Données référence'!A:D,4, FALSE),"")</f>
        <v>GRILLO PELVIC SUPPORT</v>
      </c>
      <c r="F458" s="12">
        <f t="shared" ref="F458:F462" si="77">LEN(E458)</f>
        <v>21</v>
      </c>
      <c r="G458" s="12"/>
      <c r="H458" s="11"/>
      <c r="I458" s="13"/>
      <c r="J458" s="2" t="s">
        <v>14</v>
      </c>
      <c r="L458" s="5"/>
      <c r="M458" s="5"/>
      <c r="N458" s="5"/>
      <c r="O458" s="5"/>
    </row>
    <row r="459" spans="1:20" s="2" customFormat="1" x14ac:dyDescent="0.4">
      <c r="A459" s="2" t="str">
        <f t="shared" si="76"/>
        <v>ORM-924-HW</v>
      </c>
      <c r="C459" s="2" t="s">
        <v>16</v>
      </c>
      <c r="D459" s="11"/>
      <c r="E459" s="12" t="str">
        <f>IFERROR(VLOOKUP(A459,'[1]Données référence'!A:D,4, FALSE),"")</f>
        <v>GRILLO PELVIC SUPPORT PADDED RINGS</v>
      </c>
      <c r="F459" s="12">
        <f t="shared" si="77"/>
        <v>34</v>
      </c>
      <c r="G459" s="12"/>
      <c r="J459" s="2" t="s">
        <v>14</v>
      </c>
      <c r="L459" s="5"/>
      <c r="M459" s="5"/>
      <c r="N459" s="5"/>
      <c r="O459" s="5"/>
    </row>
    <row r="460" spans="1:20" s="2" customFormat="1" x14ac:dyDescent="0.4">
      <c r="A460" s="2" t="str">
        <f t="shared" si="76"/>
        <v>ORM-930</v>
      </c>
      <c r="C460" s="11">
        <v>930</v>
      </c>
      <c r="D460" s="11"/>
      <c r="E460" s="12" t="str">
        <f>IFERROR(VLOOKUP(A460,'[1]Données référence'!A:D,4, FALSE),"")</f>
        <v>GRILLO ERGONOMIC HARNESS</v>
      </c>
      <c r="F460" s="12">
        <f t="shared" si="77"/>
        <v>24</v>
      </c>
      <c r="G460" s="12"/>
      <c r="H460" s="11"/>
      <c r="I460" s="13"/>
      <c r="J460" s="2" t="s">
        <v>14</v>
      </c>
      <c r="L460" s="5"/>
      <c r="M460" s="5"/>
      <c r="N460" s="5"/>
      <c r="O460" s="5"/>
    </row>
    <row r="461" spans="1:20" s="2" customFormat="1" x14ac:dyDescent="0.4">
      <c r="A461" s="2" t="str">
        <f t="shared" si="76"/>
        <v>ORM-926</v>
      </c>
      <c r="C461" s="11">
        <v>926</v>
      </c>
      <c r="D461" s="11"/>
      <c r="E461" s="12" t="str">
        <f>IFERROR(VLOOKUP(A461,'[1]Données référence'!A:D,4, FALSE),"")</f>
        <v>GRILLO ANTERIOR HANDLEBAR</v>
      </c>
      <c r="F461" s="12">
        <f t="shared" si="77"/>
        <v>25</v>
      </c>
      <c r="G461" s="12"/>
      <c r="H461" s="11"/>
      <c r="I461" s="13"/>
      <c r="J461" s="2" t="s">
        <v>14</v>
      </c>
      <c r="L461" s="5"/>
      <c r="M461" s="5"/>
      <c r="N461" s="5"/>
      <c r="O461" s="5"/>
    </row>
    <row r="462" spans="1:20" s="2" customFormat="1" x14ac:dyDescent="0.4">
      <c r="B462" s="14" t="s">
        <v>30</v>
      </c>
      <c r="C462" s="11"/>
      <c r="D462" s="11"/>
      <c r="E462" s="12">
        <f>IFERROR(VLOOKUP(A462,'[1]Données référence'!A:D,4, FALSE),"")</f>
        <v>0</v>
      </c>
      <c r="F462" s="12">
        <f t="shared" si="77"/>
        <v>1</v>
      </c>
      <c r="G462" s="12"/>
      <c r="H462" s="11"/>
      <c r="I462" s="13"/>
      <c r="L462" s="5"/>
      <c r="M462" s="5"/>
      <c r="N462" s="5"/>
      <c r="O462" s="5"/>
    </row>
    <row r="463" spans="1:20" s="2" customFormat="1" x14ac:dyDescent="0.4">
      <c r="A463" s="19" t="str">
        <f t="shared" ref="A463:A474" si="78">"ORM-"&amp;C463</f>
        <v>ORM-925-M</v>
      </c>
      <c r="B463" s="20"/>
      <c r="C463" s="21" t="s">
        <v>103</v>
      </c>
      <c r="D463" s="21">
        <v>103640</v>
      </c>
      <c r="E463" s="22" t="str">
        <f>IFERROR(VLOOKUP(A463,'[1]Données référence'!A:D,4, FALSE),"")</f>
        <v>GRILLO THORACIC SUPPORT, MEDIUM</v>
      </c>
      <c r="F463" s="12">
        <f>LEN(E463)</f>
        <v>31</v>
      </c>
      <c r="G463" s="12"/>
      <c r="H463" s="11"/>
      <c r="I463" s="13"/>
      <c r="L463" s="5"/>
      <c r="M463" s="5">
        <v>192</v>
      </c>
      <c r="N463" s="5"/>
      <c r="O463" s="5"/>
    </row>
    <row r="464" spans="1:20" s="2" customFormat="1" x14ac:dyDescent="0.4">
      <c r="A464" s="19" t="str">
        <f t="shared" si="78"/>
        <v>ORM-925-HW</v>
      </c>
      <c r="B464" s="20"/>
      <c r="C464" s="21" t="s">
        <v>15</v>
      </c>
      <c r="D464" s="21"/>
      <c r="E464" s="23" t="str">
        <f>IFERROR(VLOOKUP(A464,'[1]Données référence'!A:D,4, FALSE),"")</f>
        <v>GRILLO THORACIC SUPPORT PADDED RINGS</v>
      </c>
      <c r="F464" s="12">
        <f>LEN(E464)</f>
        <v>36</v>
      </c>
      <c r="G464" s="12"/>
      <c r="J464" s="2" t="s">
        <v>14</v>
      </c>
      <c r="L464" s="5"/>
      <c r="M464" s="5"/>
      <c r="N464" s="5"/>
      <c r="O464" s="5"/>
    </row>
    <row r="465" spans="1:20" s="2" customFormat="1" x14ac:dyDescent="0.4">
      <c r="A465" s="2" t="str">
        <f t="shared" si="78"/>
        <v>ORM-809-ML</v>
      </c>
      <c r="C465" s="11" t="s">
        <v>100</v>
      </c>
      <c r="D465" s="11">
        <v>103613</v>
      </c>
      <c r="E465" s="12" t="str">
        <f>IFERROR(VLOOKUP(A465,'[1]Données référence'!A:D,4, FALSE),"")</f>
        <v>GRILLO MEDIUM LARGE ARM SUPPORTS</v>
      </c>
      <c r="F465" s="12">
        <f t="shared" ref="F465:F474" si="79">LEN(E465)</f>
        <v>32</v>
      </c>
      <c r="G465" s="12"/>
      <c r="H465" s="11"/>
      <c r="I465" s="13"/>
      <c r="M465" s="5">
        <v>218</v>
      </c>
      <c r="N465" s="5"/>
      <c r="O465" s="5"/>
    </row>
    <row r="466" spans="1:20" s="2" customFormat="1" x14ac:dyDescent="0.4">
      <c r="A466" s="2" t="str">
        <f t="shared" si="78"/>
        <v>ORM-943-ML</v>
      </c>
      <c r="C466" s="11" t="s">
        <v>91</v>
      </c>
      <c r="D466" s="11">
        <v>103616</v>
      </c>
      <c r="E466" s="12" t="str">
        <f>IFERROR(VLOOKUP(A466,'[1]Données référence'!A:D,4, FALSE),"")</f>
        <v>GRILLO MEDIUM ARM STRAPS</v>
      </c>
      <c r="F466" s="12">
        <f t="shared" si="79"/>
        <v>24</v>
      </c>
      <c r="G466" s="12"/>
      <c r="H466" s="11"/>
      <c r="I466" s="13"/>
      <c r="J466" s="2" t="s">
        <v>20</v>
      </c>
      <c r="M466" s="5">
        <v>18</v>
      </c>
      <c r="N466" s="5"/>
      <c r="O466" s="5"/>
    </row>
    <row r="467" spans="1:20" s="2" customFormat="1" x14ac:dyDescent="0.4">
      <c r="A467" s="2" t="str">
        <f t="shared" si="78"/>
        <v>ORM-939-A</v>
      </c>
      <c r="C467" s="11" t="s">
        <v>52</v>
      </c>
      <c r="D467" s="11">
        <v>102970</v>
      </c>
      <c r="E467" s="12" t="str">
        <f>IFERROR(VLOOKUP(A467,'[1]Données référence'!A:D,4, FALSE),"")</f>
        <v>GRILLO ANTERIOR FRAME ERGONOMIC HANDLES</v>
      </c>
      <c r="F467" s="12">
        <f t="shared" si="79"/>
        <v>39</v>
      </c>
      <c r="G467" s="12"/>
      <c r="H467" s="11"/>
      <c r="I467" s="13"/>
      <c r="M467" s="5"/>
      <c r="N467" s="5"/>
      <c r="O467" s="5"/>
    </row>
    <row r="468" spans="1:20" s="2" customFormat="1" x14ac:dyDescent="0.4">
      <c r="A468" s="2" t="str">
        <f t="shared" si="78"/>
        <v>ORM-815-M</v>
      </c>
      <c r="C468" s="11" t="s">
        <v>92</v>
      </c>
      <c r="D468" s="11">
        <v>103603</v>
      </c>
      <c r="E468" s="12" t="str">
        <f>IFERROR(VLOOKUP(A468,'[1]Données référence'!A:D,4, FALSE),"")</f>
        <v>GRILLO MEDIUM ANTERIOR PROXIMAL ABDUCTOR</v>
      </c>
      <c r="F468" s="12">
        <f t="shared" si="79"/>
        <v>40</v>
      </c>
      <c r="G468" s="12"/>
      <c r="H468" s="11"/>
      <c r="I468" s="13"/>
      <c r="M468" s="5"/>
      <c r="N468" s="5"/>
      <c r="O468" s="5"/>
    </row>
    <row r="469" spans="1:20" s="2" customFormat="1" x14ac:dyDescent="0.4">
      <c r="A469" s="2" t="str">
        <f t="shared" si="78"/>
        <v>ORM-946-ML</v>
      </c>
      <c r="C469" s="11" t="s">
        <v>93</v>
      </c>
      <c r="D469" s="11">
        <v>103652</v>
      </c>
      <c r="E469" s="12" t="str">
        <f>IFERROR(VLOOKUP(A469,'[1]Données référence'!A:D,4, FALSE),"")</f>
        <v>GRILLO MEDIUM/LARGE ERGONOMIC SADDLE</v>
      </c>
      <c r="F469" s="12">
        <f t="shared" si="79"/>
        <v>36</v>
      </c>
      <c r="G469" s="12"/>
      <c r="H469" s="11"/>
      <c r="I469" s="13"/>
      <c r="M469" s="5">
        <v>113.5</v>
      </c>
      <c r="N469" s="5"/>
      <c r="O469" s="5"/>
    </row>
    <row r="470" spans="1:20" s="2" customFormat="1" x14ac:dyDescent="0.4">
      <c r="A470" s="2" t="str">
        <f t="shared" si="78"/>
        <v>ORM-890C-M</v>
      </c>
      <c r="C470" s="11" t="s">
        <v>94</v>
      </c>
      <c r="D470" s="11">
        <v>102809</v>
      </c>
      <c r="E470" s="12" t="str">
        <f>IFERROR(VLOOKUP(A470,'[1]Données référence'!A:D,4, FALSE),"")</f>
        <v>GRILLO MEDIUM LEG DIVIDER WITH THIGH LOOPS</v>
      </c>
      <c r="F470" s="12">
        <f t="shared" si="79"/>
        <v>42</v>
      </c>
      <c r="G470" s="12"/>
      <c r="H470" s="11"/>
      <c r="I470" s="13"/>
      <c r="M470" s="5">
        <v>120</v>
      </c>
      <c r="N470" s="5"/>
      <c r="O470" s="5"/>
    </row>
    <row r="471" spans="1:20" s="2" customFormat="1" x14ac:dyDescent="0.4">
      <c r="A471" s="2" t="str">
        <f t="shared" si="78"/>
        <v>ORM-890SC-M</v>
      </c>
      <c r="C471" s="11" t="s">
        <v>95</v>
      </c>
      <c r="D471" s="11">
        <v>102812</v>
      </c>
      <c r="E471" s="12" t="str">
        <f>IFERROR(VLOOKUP(A471,'[1]Données référence'!A:D,4, FALSE),"")</f>
        <v>GRILLO MEDIUM DISTAL ABDUCTOR</v>
      </c>
      <c r="F471" s="12">
        <f t="shared" si="79"/>
        <v>29</v>
      </c>
      <c r="G471" s="12"/>
      <c r="H471" s="11"/>
      <c r="I471" s="13"/>
      <c r="M471" s="5">
        <v>120</v>
      </c>
      <c r="N471" s="5"/>
      <c r="O471" s="5"/>
    </row>
    <row r="472" spans="1:20" s="2" customFormat="1" x14ac:dyDescent="0.4">
      <c r="A472" s="2" t="str">
        <f t="shared" si="78"/>
        <v>ORM-810-ML</v>
      </c>
      <c r="C472" s="11" t="s">
        <v>96</v>
      </c>
      <c r="D472" s="11">
        <v>105605</v>
      </c>
      <c r="E472" s="12" t="str">
        <f>IFERROR(VLOOKUP(A472,'[1]Données référence'!A:D,4, FALSE),"")</f>
        <v>GRILLO MEDIUM/LARGE WEIGHTED BARS</v>
      </c>
      <c r="F472" s="12">
        <f t="shared" si="79"/>
        <v>33</v>
      </c>
      <c r="G472" s="12"/>
      <c r="H472" s="11"/>
      <c r="I472" s="13"/>
      <c r="M472" s="5"/>
      <c r="N472" s="5"/>
      <c r="O472" s="5"/>
    </row>
    <row r="473" spans="1:20" s="2" customFormat="1" x14ac:dyDescent="0.4">
      <c r="A473" s="2" t="str">
        <f t="shared" si="78"/>
        <v>ORM-923</v>
      </c>
      <c r="C473" s="11">
        <v>923</v>
      </c>
      <c r="D473" s="11">
        <v>103851</v>
      </c>
      <c r="E473" s="12" t="str">
        <f>IFERROR(VLOOKUP(A473,'[1]Données référence'!A:D,4, FALSE),"")</f>
        <v>GRILLO ADDITIONNAL ASSISTANT PUSH HANDLE</v>
      </c>
      <c r="F473" s="12">
        <f t="shared" si="79"/>
        <v>40</v>
      </c>
      <c r="G473" s="12"/>
      <c r="H473" s="11"/>
      <c r="I473" s="13"/>
      <c r="M473" s="5">
        <v>79</v>
      </c>
      <c r="N473" s="5"/>
      <c r="O473" s="5"/>
    </row>
    <row r="474" spans="1:20" s="2" customFormat="1" x14ac:dyDescent="0.4">
      <c r="A474" s="2" t="str">
        <f t="shared" si="78"/>
        <v>ORM-928-ML</v>
      </c>
      <c r="C474" s="11" t="s">
        <v>97</v>
      </c>
      <c r="D474" s="11">
        <v>103656</v>
      </c>
      <c r="E474" s="12" t="str">
        <f>IFERROR(VLOOKUP(A474,'[1]Données référence'!A:D,4, FALSE),"")</f>
        <v>GRILLO REAR NARROW WHEEL ASSEMBLY</v>
      </c>
      <c r="F474" s="12">
        <f t="shared" si="79"/>
        <v>33</v>
      </c>
      <c r="G474" s="12"/>
      <c r="H474" s="11"/>
      <c r="I474" s="13"/>
      <c r="M474" s="5"/>
      <c r="N474" s="5"/>
      <c r="O474" s="5"/>
    </row>
    <row r="475" spans="1:20" s="2" customFormat="1" x14ac:dyDescent="0.4">
      <c r="C475" s="3"/>
      <c r="D475" s="3"/>
      <c r="E475" s="12">
        <f>IFERROR(VLOOKUP(A475,'[1]Données référence'!A:D,4, FALSE),"")</f>
        <v>0</v>
      </c>
      <c r="F475" s="4"/>
      <c r="G475" s="4"/>
      <c r="H475" s="3"/>
      <c r="I475" s="4"/>
      <c r="L475" s="5"/>
      <c r="M475" s="5"/>
      <c r="N475" s="5"/>
      <c r="O475" s="5"/>
    </row>
    <row r="476" spans="1:20" s="2" customFormat="1" ht="18.45" x14ac:dyDescent="0.5">
      <c r="A476" s="98" t="s">
        <v>109</v>
      </c>
      <c r="B476" s="98"/>
      <c r="C476" s="98"/>
      <c r="D476" s="98"/>
      <c r="E476" s="98" t="str">
        <f>IFERROR(VLOOKUP(A476,'[1]Données référence'!A:D,4, FALSE),"")</f>
        <v/>
      </c>
      <c r="F476" s="92"/>
      <c r="G476" s="92"/>
      <c r="H476" s="92"/>
      <c r="I476" s="92"/>
      <c r="J476" s="92"/>
      <c r="K476" s="92"/>
      <c r="L476" s="92"/>
      <c r="M476" s="92"/>
      <c r="N476" s="92"/>
      <c r="O476" s="92"/>
      <c r="P476" s="92"/>
      <c r="Q476" s="92"/>
      <c r="R476" s="92"/>
      <c r="S476" s="92"/>
      <c r="T476" s="92"/>
    </row>
    <row r="477" spans="1:20" s="2" customFormat="1" x14ac:dyDescent="0.4">
      <c r="A477" s="2" t="str">
        <f>"ORM-"&amp;C477</f>
        <v>ORM-GRAH-P-M</v>
      </c>
      <c r="C477" s="3" t="s">
        <v>110</v>
      </c>
      <c r="D477" s="30"/>
      <c r="E477" s="12" t="str">
        <f>IFERROR(VLOOKUP(A477,'[1]Données référence'!A:D,4, FALSE),"")</f>
        <v>GRILLO ANTERIOR FRAME, MEDIUM - P - HYBRID</v>
      </c>
      <c r="F477" s="12">
        <f>LEN(E477)</f>
        <v>42</v>
      </c>
      <c r="G477" s="12"/>
      <c r="H477" s="11"/>
      <c r="I477" s="11"/>
      <c r="L477" s="5">
        <v>1087</v>
      </c>
      <c r="M477" s="5"/>
      <c r="N477" s="5"/>
      <c r="O477" s="5"/>
    </row>
    <row r="478" spans="1:20" s="2" customFormat="1" x14ac:dyDescent="0.4">
      <c r="A478" s="2" t="str">
        <f t="shared" ref="A478:A481" si="80">"ORM-"&amp;C478</f>
        <v>ORM-924</v>
      </c>
      <c r="C478" s="11">
        <v>924</v>
      </c>
      <c r="D478" s="11"/>
      <c r="E478" s="12" t="str">
        <f>IFERROR(VLOOKUP(A478,'[1]Données référence'!A:D,4, FALSE),"")</f>
        <v>GRILLO PELVIC SUPPORT</v>
      </c>
      <c r="F478" s="12">
        <f t="shared" ref="F478:F482" si="81">LEN(E478)</f>
        <v>21</v>
      </c>
      <c r="G478" s="12"/>
      <c r="H478" s="11"/>
      <c r="I478" s="13"/>
      <c r="J478" s="2" t="s">
        <v>14</v>
      </c>
      <c r="L478" s="5"/>
      <c r="M478" s="5"/>
      <c r="N478" s="5"/>
      <c r="O478" s="5"/>
    </row>
    <row r="479" spans="1:20" s="2" customFormat="1" x14ac:dyDescent="0.4">
      <c r="A479" s="2" t="str">
        <f t="shared" si="80"/>
        <v>ORM-924-HW</v>
      </c>
      <c r="C479" s="2" t="s">
        <v>16</v>
      </c>
      <c r="D479" s="11"/>
      <c r="E479" s="12" t="str">
        <f>IFERROR(VLOOKUP(A479,'[1]Données référence'!A:D,4, FALSE),"")</f>
        <v>GRILLO PELVIC SUPPORT PADDED RINGS</v>
      </c>
      <c r="F479" s="12">
        <f t="shared" si="81"/>
        <v>34</v>
      </c>
      <c r="G479" s="12"/>
      <c r="J479" s="2" t="s">
        <v>14</v>
      </c>
      <c r="L479" s="5"/>
      <c r="M479" s="5"/>
      <c r="N479" s="5"/>
      <c r="O479" s="5"/>
    </row>
    <row r="480" spans="1:20" s="2" customFormat="1" x14ac:dyDescent="0.4">
      <c r="A480" s="2" t="str">
        <f t="shared" si="80"/>
        <v>ORM-930</v>
      </c>
      <c r="C480" s="11">
        <v>930</v>
      </c>
      <c r="D480" s="11"/>
      <c r="E480" s="12" t="str">
        <f>IFERROR(VLOOKUP(A480,'[1]Données référence'!A:D,4, FALSE),"")</f>
        <v>GRILLO ERGONOMIC HARNESS</v>
      </c>
      <c r="F480" s="12">
        <f t="shared" si="81"/>
        <v>24</v>
      </c>
      <c r="G480" s="12"/>
      <c r="H480" s="11"/>
      <c r="I480" s="13"/>
      <c r="J480" s="2" t="s">
        <v>14</v>
      </c>
      <c r="L480" s="5"/>
      <c r="M480" s="5"/>
      <c r="N480" s="5"/>
      <c r="O480" s="5"/>
    </row>
    <row r="481" spans="1:20" s="2" customFormat="1" x14ac:dyDescent="0.4">
      <c r="A481" s="2" t="str">
        <f t="shared" si="80"/>
        <v>ORM-926</v>
      </c>
      <c r="C481" s="11">
        <v>926</v>
      </c>
      <c r="D481" s="11"/>
      <c r="E481" s="12" t="str">
        <f>IFERROR(VLOOKUP(A481,'[1]Données référence'!A:D,4, FALSE),"")</f>
        <v>GRILLO ANTERIOR HANDLEBAR</v>
      </c>
      <c r="F481" s="12">
        <f t="shared" si="81"/>
        <v>25</v>
      </c>
      <c r="G481" s="12"/>
      <c r="H481" s="11"/>
      <c r="I481" s="13"/>
      <c r="J481" s="2" t="s">
        <v>14</v>
      </c>
      <c r="L481" s="5"/>
      <c r="M481" s="5"/>
      <c r="N481" s="5"/>
      <c r="O481" s="5"/>
    </row>
    <row r="482" spans="1:20" s="2" customFormat="1" x14ac:dyDescent="0.4">
      <c r="B482" s="14" t="s">
        <v>30</v>
      </c>
      <c r="C482" s="11"/>
      <c r="D482" s="11"/>
      <c r="E482" s="12">
        <f>IFERROR(VLOOKUP(A482,'[1]Données référence'!A:D,4, FALSE),"")</f>
        <v>0</v>
      </c>
      <c r="F482" s="12">
        <f t="shared" si="81"/>
        <v>1</v>
      </c>
      <c r="G482" s="12"/>
      <c r="H482" s="11"/>
      <c r="I482" s="13"/>
      <c r="L482" s="5"/>
      <c r="M482" s="5"/>
      <c r="N482" s="5"/>
      <c r="O482" s="5"/>
    </row>
    <row r="483" spans="1:20" s="2" customFormat="1" x14ac:dyDescent="0.4">
      <c r="A483" s="19" t="str">
        <f t="shared" ref="A483:A494" si="82">"ORM-"&amp;C483</f>
        <v>ORM-925-S</v>
      </c>
      <c r="B483" s="20"/>
      <c r="C483" s="21" t="s">
        <v>62</v>
      </c>
      <c r="D483" s="21">
        <v>103639</v>
      </c>
      <c r="E483" s="22" t="str">
        <f>IFERROR(VLOOKUP(A483,'[1]Données référence'!A:D,4, FALSE),"")</f>
        <v>GRILLO THORACIC SUPPORT, SMALL</v>
      </c>
      <c r="F483" s="12">
        <f>LEN(E483)</f>
        <v>30</v>
      </c>
      <c r="G483" s="12"/>
      <c r="H483" s="11"/>
      <c r="I483" s="13"/>
      <c r="L483" s="5"/>
      <c r="M483" s="5">
        <v>192</v>
      </c>
      <c r="N483" s="5"/>
      <c r="O483" s="5"/>
    </row>
    <row r="484" spans="1:20" s="2" customFormat="1" x14ac:dyDescent="0.4">
      <c r="A484" s="19" t="str">
        <f t="shared" si="82"/>
        <v>ORM-925-HW</v>
      </c>
      <c r="B484" s="20"/>
      <c r="C484" s="21" t="s">
        <v>15</v>
      </c>
      <c r="D484" s="21"/>
      <c r="E484" s="23" t="str">
        <f>IFERROR(VLOOKUP(A484,'[1]Données référence'!A:D,4, FALSE),"")</f>
        <v>GRILLO THORACIC SUPPORT PADDED RINGS</v>
      </c>
      <c r="F484" s="12">
        <f>LEN(E484)</f>
        <v>36</v>
      </c>
      <c r="G484" s="12"/>
      <c r="J484" s="2" t="s">
        <v>14</v>
      </c>
      <c r="L484" s="5"/>
      <c r="M484" s="5"/>
      <c r="N484" s="5"/>
      <c r="O484" s="5"/>
    </row>
    <row r="485" spans="1:20" s="2" customFormat="1" x14ac:dyDescent="0.4">
      <c r="A485" s="2" t="str">
        <f t="shared" si="82"/>
        <v>ORM-809-ML</v>
      </c>
      <c r="C485" s="11" t="s">
        <v>100</v>
      </c>
      <c r="D485" s="11">
        <v>103613</v>
      </c>
      <c r="E485" s="12" t="str">
        <f>IFERROR(VLOOKUP(A485,'[1]Données référence'!A:D,4, FALSE),"")</f>
        <v>GRILLO MEDIUM LARGE ARM SUPPORTS</v>
      </c>
      <c r="F485" s="12">
        <f t="shared" ref="F485:F494" si="83">LEN(E485)</f>
        <v>32</v>
      </c>
      <c r="G485" s="12"/>
      <c r="H485" s="11"/>
      <c r="I485" s="13"/>
      <c r="M485" s="5">
        <v>218</v>
      </c>
      <c r="N485" s="5"/>
      <c r="O485" s="5"/>
    </row>
    <row r="486" spans="1:20" s="2" customFormat="1" x14ac:dyDescent="0.4">
      <c r="A486" s="2" t="str">
        <f t="shared" si="82"/>
        <v>ORM-943-ML</v>
      </c>
      <c r="C486" s="11" t="s">
        <v>91</v>
      </c>
      <c r="D486" s="11">
        <v>103616</v>
      </c>
      <c r="E486" s="12" t="str">
        <f>IFERROR(VLOOKUP(A486,'[1]Données référence'!A:D,4, FALSE),"")</f>
        <v>GRILLO MEDIUM ARM STRAPS</v>
      </c>
      <c r="F486" s="12">
        <f t="shared" si="83"/>
        <v>24</v>
      </c>
      <c r="G486" s="12"/>
      <c r="H486" s="11"/>
      <c r="I486" s="13"/>
      <c r="J486" s="2" t="s">
        <v>20</v>
      </c>
      <c r="M486" s="5">
        <v>18</v>
      </c>
      <c r="N486" s="5"/>
      <c r="O486" s="5"/>
    </row>
    <row r="487" spans="1:20" s="2" customFormat="1" x14ac:dyDescent="0.4">
      <c r="A487" s="2" t="str">
        <f t="shared" si="82"/>
        <v>ORM-939-A</v>
      </c>
      <c r="C487" s="11" t="s">
        <v>52</v>
      </c>
      <c r="D487" s="11">
        <v>102970</v>
      </c>
      <c r="E487" s="12" t="str">
        <f>IFERROR(VLOOKUP(A487,'[1]Données référence'!A:D,4, FALSE),"")</f>
        <v>GRILLO ANTERIOR FRAME ERGONOMIC HANDLES</v>
      </c>
      <c r="F487" s="12">
        <f t="shared" si="83"/>
        <v>39</v>
      </c>
      <c r="G487" s="12"/>
      <c r="H487" s="11"/>
      <c r="I487" s="13"/>
      <c r="M487" s="5"/>
      <c r="N487" s="5"/>
      <c r="O487" s="5"/>
    </row>
    <row r="488" spans="1:20" s="2" customFormat="1" x14ac:dyDescent="0.4">
      <c r="A488" s="2" t="str">
        <f t="shared" si="82"/>
        <v>ORM-815-M</v>
      </c>
      <c r="C488" s="11" t="s">
        <v>92</v>
      </c>
      <c r="D488" s="11">
        <v>103603</v>
      </c>
      <c r="E488" s="12" t="str">
        <f>IFERROR(VLOOKUP(A488,'[1]Données référence'!A:D,4, FALSE),"")</f>
        <v>GRILLO MEDIUM ANTERIOR PROXIMAL ABDUCTOR</v>
      </c>
      <c r="F488" s="12">
        <f t="shared" si="83"/>
        <v>40</v>
      </c>
      <c r="G488" s="12"/>
      <c r="H488" s="11"/>
      <c r="I488" s="13"/>
      <c r="M488" s="5"/>
      <c r="N488" s="5"/>
      <c r="O488" s="5"/>
    </row>
    <row r="489" spans="1:20" s="2" customFormat="1" x14ac:dyDescent="0.4">
      <c r="A489" s="2" t="str">
        <f t="shared" si="82"/>
        <v>ORM-946-ML</v>
      </c>
      <c r="C489" s="11" t="s">
        <v>93</v>
      </c>
      <c r="D489" s="11">
        <v>103652</v>
      </c>
      <c r="E489" s="12" t="str">
        <f>IFERROR(VLOOKUP(A489,'[1]Données référence'!A:D,4, FALSE),"")</f>
        <v>GRILLO MEDIUM/LARGE ERGONOMIC SADDLE</v>
      </c>
      <c r="F489" s="12">
        <f t="shared" si="83"/>
        <v>36</v>
      </c>
      <c r="G489" s="12"/>
      <c r="H489" s="11"/>
      <c r="I489" s="13"/>
      <c r="M489" s="5">
        <v>113.5</v>
      </c>
      <c r="N489" s="5"/>
      <c r="O489" s="5"/>
    </row>
    <row r="490" spans="1:20" s="2" customFormat="1" x14ac:dyDescent="0.4">
      <c r="A490" s="2" t="str">
        <f t="shared" si="82"/>
        <v>ORM-890C-M</v>
      </c>
      <c r="C490" s="11" t="s">
        <v>94</v>
      </c>
      <c r="D490" s="11">
        <v>102809</v>
      </c>
      <c r="E490" s="12" t="str">
        <f>IFERROR(VLOOKUP(A490,'[1]Données référence'!A:D,4, FALSE),"")</f>
        <v>GRILLO MEDIUM LEG DIVIDER WITH THIGH LOOPS</v>
      </c>
      <c r="F490" s="12">
        <f t="shared" si="83"/>
        <v>42</v>
      </c>
      <c r="G490" s="12"/>
      <c r="H490" s="11"/>
      <c r="I490" s="13"/>
      <c r="M490" s="5">
        <v>120</v>
      </c>
      <c r="N490" s="5"/>
      <c r="O490" s="5"/>
    </row>
    <row r="491" spans="1:20" s="2" customFormat="1" x14ac:dyDescent="0.4">
      <c r="A491" s="2" t="str">
        <f t="shared" si="82"/>
        <v>ORM-890SC-M</v>
      </c>
      <c r="C491" s="11" t="s">
        <v>95</v>
      </c>
      <c r="D491" s="11">
        <v>102812</v>
      </c>
      <c r="E491" s="12" t="str">
        <f>IFERROR(VLOOKUP(A491,'[1]Données référence'!A:D,4, FALSE),"")</f>
        <v>GRILLO MEDIUM DISTAL ABDUCTOR</v>
      </c>
      <c r="F491" s="12">
        <f t="shared" si="83"/>
        <v>29</v>
      </c>
      <c r="G491" s="12"/>
      <c r="H491" s="11"/>
      <c r="I491" s="13"/>
      <c r="M491" s="5">
        <v>120</v>
      </c>
      <c r="N491" s="5"/>
      <c r="O491" s="5"/>
    </row>
    <row r="492" spans="1:20" s="2" customFormat="1" x14ac:dyDescent="0.4">
      <c r="A492" s="2" t="str">
        <f t="shared" si="82"/>
        <v>ORM-810-ML</v>
      </c>
      <c r="C492" s="11" t="s">
        <v>96</v>
      </c>
      <c r="D492" s="11">
        <v>105605</v>
      </c>
      <c r="E492" s="12" t="str">
        <f>IFERROR(VLOOKUP(A492,'[1]Données référence'!A:D,4, FALSE),"")</f>
        <v>GRILLO MEDIUM/LARGE WEIGHTED BARS</v>
      </c>
      <c r="F492" s="12">
        <f t="shared" si="83"/>
        <v>33</v>
      </c>
      <c r="G492" s="12"/>
      <c r="H492" s="11"/>
      <c r="I492" s="13"/>
      <c r="M492" s="5"/>
      <c r="N492" s="5"/>
      <c r="O492" s="5"/>
    </row>
    <row r="493" spans="1:20" s="2" customFormat="1" x14ac:dyDescent="0.4">
      <c r="A493" s="2" t="str">
        <f t="shared" si="82"/>
        <v>ORM-923</v>
      </c>
      <c r="C493" s="11">
        <v>923</v>
      </c>
      <c r="D493" s="11">
        <v>103851</v>
      </c>
      <c r="E493" s="12" t="str">
        <f>IFERROR(VLOOKUP(A493,'[1]Données référence'!A:D,4, FALSE),"")</f>
        <v>GRILLO ADDITIONNAL ASSISTANT PUSH HANDLE</v>
      </c>
      <c r="F493" s="12">
        <f t="shared" si="83"/>
        <v>40</v>
      </c>
      <c r="G493" s="12"/>
      <c r="H493" s="11"/>
      <c r="I493" s="13"/>
      <c r="M493" s="5">
        <v>79</v>
      </c>
      <c r="N493" s="5"/>
      <c r="O493" s="5"/>
    </row>
    <row r="494" spans="1:20" s="2" customFormat="1" x14ac:dyDescent="0.4">
      <c r="A494" s="2" t="str">
        <f t="shared" si="82"/>
        <v>ORM-928-ML</v>
      </c>
      <c r="C494" s="11" t="s">
        <v>97</v>
      </c>
      <c r="D494" s="11">
        <v>103656</v>
      </c>
      <c r="E494" s="12" t="str">
        <f>IFERROR(VLOOKUP(A494,'[1]Données référence'!A:D,4, FALSE),"")</f>
        <v>GRILLO REAR NARROW WHEEL ASSEMBLY</v>
      </c>
      <c r="F494" s="12">
        <f t="shared" si="83"/>
        <v>33</v>
      </c>
      <c r="G494" s="12"/>
      <c r="H494" s="11"/>
      <c r="I494" s="13"/>
      <c r="M494" s="5"/>
      <c r="N494" s="5"/>
      <c r="O494" s="5"/>
    </row>
    <row r="495" spans="1:20" s="2" customFormat="1" x14ac:dyDescent="0.4">
      <c r="C495" s="3"/>
      <c r="D495" s="3"/>
      <c r="E495" s="12">
        <f>IFERROR(VLOOKUP(A495,'[1]Données référence'!A:D,4, FALSE),"")</f>
        <v>0</v>
      </c>
      <c r="F495" s="4"/>
      <c r="G495" s="4"/>
      <c r="H495" s="3"/>
      <c r="I495" s="4"/>
      <c r="L495" s="5"/>
      <c r="M495" s="5"/>
      <c r="N495" s="5"/>
      <c r="O495" s="5"/>
    </row>
    <row r="496" spans="1:20" s="2" customFormat="1" ht="18.45" x14ac:dyDescent="0.5">
      <c r="A496" s="96" t="s">
        <v>111</v>
      </c>
      <c r="B496" s="96"/>
      <c r="C496" s="96"/>
      <c r="D496" s="96"/>
      <c r="E496" s="96" t="str">
        <f>IFERROR(VLOOKUP(A496,'[1]Données référence'!A:D,4, FALSE),"")</f>
        <v/>
      </c>
      <c r="F496" s="6"/>
      <c r="G496" s="6"/>
      <c r="H496" s="7"/>
      <c r="I496" s="8"/>
      <c r="J496" s="9"/>
      <c r="K496" s="9"/>
      <c r="L496" s="10"/>
      <c r="M496" s="10"/>
      <c r="N496" s="10"/>
      <c r="O496" s="10"/>
      <c r="P496" s="9"/>
      <c r="Q496" s="92"/>
      <c r="R496" s="92"/>
      <c r="S496" s="92"/>
      <c r="T496" s="92"/>
    </row>
    <row r="497" spans="1:15" s="2" customFormat="1" x14ac:dyDescent="0.4">
      <c r="A497" s="2" t="str">
        <f>"ORM-"&amp;C497</f>
        <v>ORM-GRP-PT-M</v>
      </c>
      <c r="C497" s="3" t="s">
        <v>112</v>
      </c>
      <c r="D497" s="11">
        <v>106638</v>
      </c>
      <c r="E497" s="12" t="str">
        <f>IFERROR(VLOOKUP(A497,'[1]Données référence'!A:D,4, FALSE),"")</f>
        <v>GRILLO POSTERIOR FRAME, MEDIUM - PT</v>
      </c>
      <c r="F497" s="12">
        <f>LEN(E497)</f>
        <v>35</v>
      </c>
      <c r="G497" s="12"/>
      <c r="H497" s="11"/>
      <c r="I497" s="11"/>
      <c r="L497" s="5">
        <v>1174</v>
      </c>
      <c r="M497" s="5"/>
      <c r="N497" s="5"/>
      <c r="O497" s="5"/>
    </row>
    <row r="498" spans="1:15" s="2" customFormat="1" x14ac:dyDescent="0.4">
      <c r="A498" s="2" t="str">
        <f t="shared" ref="A498:A503" si="84">"ORM-"&amp;C498</f>
        <v>ORM-925</v>
      </c>
      <c r="C498" s="11">
        <v>925</v>
      </c>
      <c r="D498" s="11"/>
      <c r="E498" s="12" t="str">
        <f>IFERROR(VLOOKUP(A498,'[1]Données référence'!A:D,4, FALSE),"")</f>
        <v>GRILLO THORACIC SUPPORT</v>
      </c>
      <c r="F498" s="12">
        <f t="shared" ref="F498:F518" si="85">LEN(E498)</f>
        <v>23</v>
      </c>
      <c r="G498" s="12"/>
      <c r="H498" s="11"/>
      <c r="I498" s="13"/>
      <c r="J498" s="2" t="s">
        <v>14</v>
      </c>
      <c r="L498" s="5"/>
      <c r="M498" s="5"/>
      <c r="N498" s="5"/>
      <c r="O498" s="5"/>
    </row>
    <row r="499" spans="1:15" s="2" customFormat="1" x14ac:dyDescent="0.4">
      <c r="A499" s="2" t="str">
        <f t="shared" si="84"/>
        <v>ORM-925-HW</v>
      </c>
      <c r="C499" s="2" t="s">
        <v>15</v>
      </c>
      <c r="D499" s="11"/>
      <c r="E499" s="12" t="str">
        <f>IFERROR(VLOOKUP(A499,'[1]Données référence'!A:D,4, FALSE),"")</f>
        <v>GRILLO THORACIC SUPPORT PADDED RINGS</v>
      </c>
      <c r="F499" s="12">
        <f t="shared" si="85"/>
        <v>36</v>
      </c>
      <c r="G499" s="12"/>
      <c r="J499" s="2" t="s">
        <v>14</v>
      </c>
      <c r="L499" s="5"/>
      <c r="M499" s="5"/>
      <c r="N499" s="5"/>
      <c r="O499" s="5"/>
    </row>
    <row r="500" spans="1:15" s="2" customFormat="1" x14ac:dyDescent="0.4">
      <c r="A500" s="2" t="str">
        <f t="shared" si="84"/>
        <v>ORM-924</v>
      </c>
      <c r="C500" s="11">
        <v>924</v>
      </c>
      <c r="D500" s="11"/>
      <c r="E500" s="12" t="str">
        <f>IFERROR(VLOOKUP(A500,'[1]Données référence'!A:D,4, FALSE),"")</f>
        <v>GRILLO PELVIC SUPPORT</v>
      </c>
      <c r="F500" s="12">
        <f t="shared" si="85"/>
        <v>21</v>
      </c>
      <c r="G500" s="12"/>
      <c r="H500" s="11"/>
      <c r="I500" s="13"/>
      <c r="J500" s="2" t="s">
        <v>14</v>
      </c>
      <c r="L500" s="5"/>
      <c r="M500" s="5"/>
      <c r="N500" s="5"/>
      <c r="O500" s="5"/>
    </row>
    <row r="501" spans="1:15" s="2" customFormat="1" x14ac:dyDescent="0.4">
      <c r="A501" s="2" t="str">
        <f t="shared" si="84"/>
        <v>ORM-924-HW</v>
      </c>
      <c r="C501" s="2" t="s">
        <v>16</v>
      </c>
      <c r="D501" s="11"/>
      <c r="E501" s="12" t="str">
        <f>IFERROR(VLOOKUP(A501,'[1]Données référence'!A:D,4, FALSE),"")</f>
        <v>GRILLO PELVIC SUPPORT PADDED RINGS</v>
      </c>
      <c r="F501" s="12">
        <f t="shared" si="85"/>
        <v>34</v>
      </c>
      <c r="G501" s="12"/>
      <c r="J501" s="2" t="s">
        <v>14</v>
      </c>
      <c r="L501" s="5"/>
      <c r="M501" s="5"/>
      <c r="N501" s="5"/>
      <c r="O501" s="5"/>
    </row>
    <row r="502" spans="1:15" s="2" customFormat="1" x14ac:dyDescent="0.4">
      <c r="A502" s="2" t="str">
        <f t="shared" si="84"/>
        <v>ORM-930</v>
      </c>
      <c r="C502" s="11">
        <v>930</v>
      </c>
      <c r="D502" s="11"/>
      <c r="E502" s="12" t="str">
        <f>IFERROR(VLOOKUP(A502,'[1]Données référence'!A:D,4, FALSE),"")</f>
        <v>GRILLO ERGONOMIC HARNESS</v>
      </c>
      <c r="F502" s="12">
        <f t="shared" si="85"/>
        <v>24</v>
      </c>
      <c r="G502" s="12"/>
      <c r="H502" s="11"/>
      <c r="I502" s="13"/>
      <c r="J502" s="2" t="s">
        <v>14</v>
      </c>
      <c r="L502" s="5"/>
      <c r="M502" s="5"/>
      <c r="N502" s="5"/>
      <c r="O502" s="5"/>
    </row>
    <row r="503" spans="1:15" s="2" customFormat="1" x14ac:dyDescent="0.4">
      <c r="A503" s="2" t="str">
        <f t="shared" si="84"/>
        <v>ORM-927</v>
      </c>
      <c r="C503" s="11">
        <v>927</v>
      </c>
      <c r="D503" s="11"/>
      <c r="E503" s="12" t="str">
        <f>IFERROR(VLOOKUP(A503,'[1]Données référence'!A:D,4, FALSE),"")</f>
        <v>GRILLO REMOVABLE KNOBS</v>
      </c>
      <c r="F503" s="12">
        <f t="shared" si="85"/>
        <v>22</v>
      </c>
      <c r="G503" s="12"/>
      <c r="H503" s="11"/>
      <c r="I503" s="13"/>
      <c r="L503" s="5"/>
      <c r="M503" s="5"/>
      <c r="N503" s="5"/>
      <c r="O503" s="5"/>
    </row>
    <row r="504" spans="1:15" s="2" customFormat="1" x14ac:dyDescent="0.4">
      <c r="B504" s="14" t="s">
        <v>37</v>
      </c>
      <c r="C504" s="11"/>
      <c r="D504" s="11"/>
      <c r="E504" s="12">
        <f>IFERROR(VLOOKUP(A504,'[1]Données référence'!A:D,4, FALSE),"")</f>
        <v>0</v>
      </c>
      <c r="F504" s="12">
        <f t="shared" si="85"/>
        <v>1</v>
      </c>
      <c r="G504" s="12"/>
      <c r="H504" s="11"/>
      <c r="I504" s="13"/>
      <c r="L504" s="5"/>
      <c r="M504" s="5"/>
      <c r="N504" s="5"/>
      <c r="O504" s="5"/>
    </row>
    <row r="505" spans="1:15" s="2" customFormat="1" x14ac:dyDescent="0.4">
      <c r="A505" s="19" t="str">
        <f t="shared" ref="A505:A518" si="86">"ORM-"&amp;C505</f>
        <v>ORM-865-N</v>
      </c>
      <c r="B505" s="20"/>
      <c r="C505" s="21" t="s">
        <v>72</v>
      </c>
      <c r="D505" s="21">
        <v>102968</v>
      </c>
      <c r="E505" s="22" t="str">
        <f>IFERROR(VLOOKUP(A505,'[1]Données référence'!A:D,4, FALSE),"")</f>
        <v xml:space="preserve">GRILLO SMALL/MEDIUM/LARGE HEAD REST </v>
      </c>
      <c r="F505" s="12">
        <f t="shared" si="85"/>
        <v>36</v>
      </c>
      <c r="G505" s="12"/>
      <c r="H505" s="11"/>
      <c r="I505" s="13"/>
      <c r="J505" s="2" t="s">
        <v>73</v>
      </c>
      <c r="L505" s="5"/>
      <c r="M505" s="5"/>
      <c r="N505" s="5"/>
      <c r="O505" s="5"/>
    </row>
    <row r="506" spans="1:15" s="2" customFormat="1" x14ac:dyDescent="0.4">
      <c r="A506" s="19" t="str">
        <f t="shared" si="86"/>
        <v>ORM-865-HW</v>
      </c>
      <c r="B506" s="20"/>
      <c r="C506" s="21" t="s">
        <v>74</v>
      </c>
      <c r="D506" s="21"/>
      <c r="E506" s="23" t="str">
        <f>IFERROR(VLOOKUP(A506,'[1]Données référence'!A:D,4, FALSE),"")</f>
        <v>GRILLO HEAD REST MOUNTING HARDWARE</v>
      </c>
      <c r="F506" s="12">
        <f t="shared" si="85"/>
        <v>34</v>
      </c>
      <c r="G506" s="12"/>
      <c r="H506" s="11"/>
      <c r="I506" s="13"/>
      <c r="J506" s="2" t="s">
        <v>14</v>
      </c>
      <c r="L506" s="5"/>
      <c r="M506" s="5"/>
      <c r="N506" s="5"/>
      <c r="O506" s="5"/>
    </row>
    <row r="507" spans="1:15" s="2" customFormat="1" x14ac:dyDescent="0.4">
      <c r="A507" s="2" t="str">
        <f t="shared" si="86"/>
        <v>ORM-809-ML</v>
      </c>
      <c r="C507" s="11" t="s">
        <v>100</v>
      </c>
      <c r="D507" s="11">
        <v>103613</v>
      </c>
      <c r="E507" s="12" t="str">
        <f>IFERROR(VLOOKUP(A507,'[1]Données référence'!A:D,4, FALSE),"")</f>
        <v>GRILLO MEDIUM LARGE ARM SUPPORTS</v>
      </c>
      <c r="F507" s="12">
        <f t="shared" si="85"/>
        <v>32</v>
      </c>
      <c r="G507" s="12"/>
      <c r="H507" s="11"/>
      <c r="I507" s="13"/>
      <c r="M507" s="5">
        <v>218</v>
      </c>
      <c r="N507" s="5"/>
      <c r="O507" s="5"/>
    </row>
    <row r="508" spans="1:15" s="2" customFormat="1" x14ac:dyDescent="0.4">
      <c r="A508" s="2" t="str">
        <f t="shared" si="86"/>
        <v>ORM-943-ML</v>
      </c>
      <c r="C508" s="11" t="s">
        <v>91</v>
      </c>
      <c r="D508" s="11">
        <v>103616</v>
      </c>
      <c r="E508" s="12" t="str">
        <f>IFERROR(VLOOKUP(A508,'[1]Données référence'!A:D,4, FALSE),"")</f>
        <v>GRILLO MEDIUM ARM STRAPS</v>
      </c>
      <c r="F508" s="12">
        <f t="shared" si="85"/>
        <v>24</v>
      </c>
      <c r="G508" s="12"/>
      <c r="H508" s="11"/>
      <c r="I508" s="13"/>
      <c r="J508" s="2" t="s">
        <v>20</v>
      </c>
      <c r="M508" s="5">
        <v>18</v>
      </c>
      <c r="N508" s="5"/>
      <c r="O508" s="5"/>
    </row>
    <row r="509" spans="1:15" s="2" customFormat="1" x14ac:dyDescent="0.4">
      <c r="A509" s="2" t="str">
        <f t="shared" si="86"/>
        <v>ORM-939-P</v>
      </c>
      <c r="C509" s="11" t="s">
        <v>75</v>
      </c>
      <c r="D509" s="11">
        <v>102970</v>
      </c>
      <c r="E509" s="12" t="str">
        <f>IFERROR(VLOOKUP(A509,'[1]Données référence'!A:D,4, FALSE),"")</f>
        <v>GRILLO POSTERIOR FRAME ERGONOMIC HANDLES</v>
      </c>
      <c r="F509" s="12">
        <f t="shared" si="85"/>
        <v>40</v>
      </c>
      <c r="G509" s="12"/>
      <c r="H509" s="11"/>
      <c r="I509" s="13"/>
      <c r="M509" s="5"/>
      <c r="N509" s="5"/>
      <c r="O509" s="5"/>
    </row>
    <row r="510" spans="1:15" s="2" customFormat="1" x14ac:dyDescent="0.4">
      <c r="A510" s="2" t="str">
        <f t="shared" si="86"/>
        <v>ORM-919-M</v>
      </c>
      <c r="C510" s="11" t="s">
        <v>113</v>
      </c>
      <c r="D510" s="11">
        <v>102793</v>
      </c>
      <c r="E510" s="12" t="str">
        <f>IFERROR(VLOOKUP(A510,'[1]Données référence'!A:D,4, FALSE),"")</f>
        <v>GRILLO POSTERIOR LUMBER THRUST SUPPORT, MEDIUM</v>
      </c>
      <c r="F510" s="12">
        <f t="shared" si="85"/>
        <v>46</v>
      </c>
      <c r="G510" s="12"/>
      <c r="H510" s="11"/>
      <c r="I510" s="13"/>
      <c r="M510" s="5"/>
      <c r="N510" s="5"/>
      <c r="O510" s="5"/>
    </row>
    <row r="511" spans="1:15" s="2" customFormat="1" x14ac:dyDescent="0.4">
      <c r="A511" s="2" t="str">
        <f t="shared" si="86"/>
        <v>ORM-918-M</v>
      </c>
      <c r="C511" s="11" t="s">
        <v>114</v>
      </c>
      <c r="D511" s="11">
        <v>102779</v>
      </c>
      <c r="E511" s="12" t="str">
        <f>IFERROR(VLOOKUP(A511,'[1]Données référence'!A:D,4, FALSE),"")</f>
        <v>GRILLO POSTERIOR FOLDING SEAT, MEDIUM</v>
      </c>
      <c r="F511" s="12">
        <f t="shared" si="85"/>
        <v>37</v>
      </c>
      <c r="G511" s="12"/>
      <c r="H511" s="11"/>
      <c r="I511" s="13"/>
      <c r="M511" s="5"/>
      <c r="N511" s="5"/>
      <c r="O511" s="5"/>
    </row>
    <row r="512" spans="1:15" s="2" customFormat="1" x14ac:dyDescent="0.4">
      <c r="A512" s="2" t="str">
        <f t="shared" si="86"/>
        <v>ORM-815-M</v>
      </c>
      <c r="C512" s="11" t="s">
        <v>92</v>
      </c>
      <c r="D512" s="11">
        <v>103603</v>
      </c>
      <c r="E512" s="12" t="str">
        <f>IFERROR(VLOOKUP(A512,'[1]Données référence'!A:D,4, FALSE),"")</f>
        <v>GRILLO MEDIUM ANTERIOR PROXIMAL ABDUCTOR</v>
      </c>
      <c r="F512" s="12">
        <f t="shared" si="85"/>
        <v>40</v>
      </c>
      <c r="G512" s="12"/>
      <c r="H512" s="11"/>
      <c r="I512" s="13"/>
      <c r="M512" s="5"/>
      <c r="N512" s="5"/>
      <c r="O512" s="5"/>
    </row>
    <row r="513" spans="1:20" s="2" customFormat="1" x14ac:dyDescent="0.4">
      <c r="A513" s="2" t="str">
        <f t="shared" si="86"/>
        <v>ORM-946-ML</v>
      </c>
      <c r="C513" s="11" t="s">
        <v>93</v>
      </c>
      <c r="D513" s="11">
        <v>103652</v>
      </c>
      <c r="E513" s="12" t="str">
        <f>IFERROR(VLOOKUP(A513,'[1]Données référence'!A:D,4, FALSE),"")</f>
        <v>GRILLO MEDIUM/LARGE ERGONOMIC SADDLE</v>
      </c>
      <c r="F513" s="12">
        <f t="shared" si="85"/>
        <v>36</v>
      </c>
      <c r="G513" s="12"/>
      <c r="H513" s="11"/>
      <c r="I513" s="13"/>
      <c r="M513" s="5">
        <v>113.5</v>
      </c>
      <c r="N513" s="5"/>
      <c r="O513" s="5"/>
    </row>
    <row r="514" spans="1:20" s="2" customFormat="1" x14ac:dyDescent="0.4">
      <c r="A514" s="2" t="str">
        <f t="shared" si="86"/>
        <v>ORM-890C-M</v>
      </c>
      <c r="C514" s="11" t="s">
        <v>94</v>
      </c>
      <c r="D514" s="11">
        <v>102809</v>
      </c>
      <c r="E514" s="12" t="str">
        <f>IFERROR(VLOOKUP(A514,'[1]Données référence'!A:D,4, FALSE),"")</f>
        <v>GRILLO MEDIUM LEG DIVIDER WITH THIGH LOOPS</v>
      </c>
      <c r="F514" s="12">
        <f t="shared" si="85"/>
        <v>42</v>
      </c>
      <c r="G514" s="12"/>
      <c r="H514" s="11"/>
      <c r="I514" s="13"/>
      <c r="M514" s="5">
        <v>120</v>
      </c>
      <c r="N514" s="5"/>
      <c r="O514" s="5"/>
    </row>
    <row r="515" spans="1:20" s="2" customFormat="1" x14ac:dyDescent="0.4">
      <c r="A515" s="2" t="str">
        <f t="shared" si="86"/>
        <v>ORM-890SC-M</v>
      </c>
      <c r="C515" s="11" t="s">
        <v>95</v>
      </c>
      <c r="D515" s="11">
        <v>102812</v>
      </c>
      <c r="E515" s="12" t="str">
        <f>IFERROR(VLOOKUP(A515,'[1]Données référence'!A:D,4, FALSE),"")</f>
        <v>GRILLO MEDIUM DISTAL ABDUCTOR</v>
      </c>
      <c r="F515" s="12">
        <f t="shared" si="85"/>
        <v>29</v>
      </c>
      <c r="G515" s="12"/>
      <c r="H515" s="11"/>
      <c r="I515" s="13"/>
      <c r="M515" s="5">
        <v>120</v>
      </c>
      <c r="N515" s="5"/>
      <c r="O515" s="5"/>
    </row>
    <row r="516" spans="1:20" s="2" customFormat="1" x14ac:dyDescent="0.4">
      <c r="A516" s="2" t="str">
        <f t="shared" si="86"/>
        <v>ORM-810-ML</v>
      </c>
      <c r="C516" s="11" t="s">
        <v>96</v>
      </c>
      <c r="D516" s="11">
        <v>105605</v>
      </c>
      <c r="E516" s="12" t="str">
        <f>IFERROR(VLOOKUP(A516,'[1]Données référence'!A:D,4, FALSE),"")</f>
        <v>GRILLO MEDIUM/LARGE WEIGHTED BARS</v>
      </c>
      <c r="F516" s="12">
        <f t="shared" si="85"/>
        <v>33</v>
      </c>
      <c r="G516" s="12"/>
      <c r="H516" s="11"/>
      <c r="I516" s="13"/>
      <c r="M516" s="5"/>
      <c r="N516" s="5"/>
      <c r="O516" s="5"/>
    </row>
    <row r="517" spans="1:20" s="2" customFormat="1" x14ac:dyDescent="0.4">
      <c r="A517" s="2" t="str">
        <f t="shared" si="86"/>
        <v>ORM-923</v>
      </c>
      <c r="C517" s="11">
        <v>923</v>
      </c>
      <c r="D517" s="11">
        <v>103581</v>
      </c>
      <c r="E517" s="12" t="str">
        <f>IFERROR(VLOOKUP(A517,'[1]Données référence'!A:D,4, FALSE),"")</f>
        <v>GRILLO ADDITIONNAL ASSISTANT PUSH HANDLE</v>
      </c>
      <c r="F517" s="12">
        <f t="shared" si="85"/>
        <v>40</v>
      </c>
      <c r="G517" s="12"/>
      <c r="H517" s="11"/>
      <c r="I517" s="13"/>
      <c r="M517" s="5">
        <v>79</v>
      </c>
      <c r="N517" s="5"/>
      <c r="O517" s="5"/>
    </row>
    <row r="518" spans="1:20" s="2" customFormat="1" x14ac:dyDescent="0.4">
      <c r="A518" s="2" t="str">
        <f t="shared" si="86"/>
        <v>ORM-928-ML</v>
      </c>
      <c r="C518" s="11" t="s">
        <v>97</v>
      </c>
      <c r="D518" s="11">
        <v>103656</v>
      </c>
      <c r="E518" s="12" t="str">
        <f>IFERROR(VLOOKUP(A518,'[1]Données référence'!A:D,4, FALSE),"")</f>
        <v>GRILLO REAR NARROW WHEEL ASSEMBLY</v>
      </c>
      <c r="F518" s="12">
        <f t="shared" si="85"/>
        <v>33</v>
      </c>
      <c r="G518" s="12"/>
      <c r="H518" s="11"/>
      <c r="I518" s="13"/>
      <c r="M518" s="5"/>
      <c r="N518" s="5"/>
      <c r="O518" s="5"/>
    </row>
    <row r="519" spans="1:20" s="2" customFormat="1" x14ac:dyDescent="0.4">
      <c r="C519" s="11"/>
      <c r="D519" s="11"/>
      <c r="E519" s="12">
        <f>IFERROR(VLOOKUP(A519,'[1]Données référence'!A:D,4, FALSE),"")</f>
        <v>0</v>
      </c>
      <c r="F519" s="12"/>
      <c r="G519" s="12"/>
      <c r="H519" s="11"/>
      <c r="I519" s="13"/>
      <c r="L519" s="5"/>
      <c r="M519" s="5"/>
      <c r="N519" s="5"/>
      <c r="O519" s="5"/>
    </row>
    <row r="520" spans="1:20" s="2" customFormat="1" ht="18.45" x14ac:dyDescent="0.5">
      <c r="A520" s="97" t="s">
        <v>115</v>
      </c>
      <c r="B520" s="97"/>
      <c r="C520" s="97"/>
      <c r="D520" s="97"/>
      <c r="E520" s="97" t="str">
        <f>IFERROR(VLOOKUP(A520,'[1]Données référence'!A:D,4, FALSE),"")</f>
        <v/>
      </c>
      <c r="F520" s="6"/>
      <c r="G520" s="6"/>
      <c r="H520" s="7"/>
      <c r="I520" s="8"/>
      <c r="J520" s="9"/>
      <c r="K520" s="9"/>
      <c r="L520" s="10"/>
      <c r="M520" s="10"/>
      <c r="N520" s="10"/>
      <c r="O520" s="10"/>
      <c r="P520" s="9"/>
      <c r="Q520" s="92"/>
      <c r="R520" s="92"/>
      <c r="S520" s="92"/>
      <c r="T520" s="92"/>
    </row>
    <row r="521" spans="1:20" s="2" customFormat="1" x14ac:dyDescent="0.4">
      <c r="A521" s="2" t="str">
        <f>"ORM-"&amp;C521</f>
        <v>ORM-GRPH-PT-M</v>
      </c>
      <c r="C521" s="3" t="s">
        <v>116</v>
      </c>
      <c r="D521" s="11">
        <v>106657</v>
      </c>
      <c r="E521" s="12" t="str">
        <f>IFERROR(VLOOKUP(A521,'[1]Données référence'!A:D,4, FALSE),"")</f>
        <v>GRILLO POSTERIOR FRAME, MEDIUM - PT - HYBRID</v>
      </c>
      <c r="F521" s="12">
        <f>LEN(E521)</f>
        <v>44</v>
      </c>
      <c r="G521" s="12"/>
      <c r="H521" s="11"/>
      <c r="I521" s="11"/>
      <c r="L521" s="5">
        <v>1174</v>
      </c>
      <c r="M521" s="5"/>
      <c r="N521" s="5"/>
      <c r="O521" s="5"/>
    </row>
    <row r="522" spans="1:20" s="2" customFormat="1" x14ac:dyDescent="0.4">
      <c r="A522" s="2" t="str">
        <f t="shared" ref="A522:A527" si="87">"ORM-"&amp;C522</f>
        <v>ORM-925</v>
      </c>
      <c r="C522" s="11">
        <v>925</v>
      </c>
      <c r="D522" s="11"/>
      <c r="E522" s="12" t="str">
        <f>IFERROR(VLOOKUP(A522,'[1]Données référence'!A:D,4, FALSE),"")</f>
        <v>GRILLO THORACIC SUPPORT</v>
      </c>
      <c r="F522" s="12">
        <f t="shared" ref="F522:F542" si="88">LEN(E522)</f>
        <v>23</v>
      </c>
      <c r="G522" s="12"/>
      <c r="H522" s="11"/>
      <c r="I522" s="13"/>
      <c r="J522" s="2" t="s">
        <v>14</v>
      </c>
      <c r="L522" s="5"/>
      <c r="M522" s="5"/>
      <c r="N522" s="5"/>
      <c r="O522" s="5"/>
    </row>
    <row r="523" spans="1:20" s="2" customFormat="1" x14ac:dyDescent="0.4">
      <c r="A523" s="2" t="str">
        <f t="shared" si="87"/>
        <v>ORM-925-HW</v>
      </c>
      <c r="C523" s="2" t="s">
        <v>15</v>
      </c>
      <c r="D523" s="11"/>
      <c r="E523" s="12" t="str">
        <f>IFERROR(VLOOKUP(A523,'[1]Données référence'!A:D,4, FALSE),"")</f>
        <v>GRILLO THORACIC SUPPORT PADDED RINGS</v>
      </c>
      <c r="F523" s="12">
        <f t="shared" si="88"/>
        <v>36</v>
      </c>
      <c r="G523" s="12"/>
      <c r="J523" s="2" t="s">
        <v>14</v>
      </c>
      <c r="L523" s="5"/>
      <c r="M523" s="5"/>
      <c r="N523" s="5"/>
      <c r="O523" s="5"/>
    </row>
    <row r="524" spans="1:20" s="2" customFormat="1" x14ac:dyDescent="0.4">
      <c r="A524" s="2" t="str">
        <f t="shared" si="87"/>
        <v>ORM-924</v>
      </c>
      <c r="C524" s="11">
        <v>924</v>
      </c>
      <c r="D524" s="11"/>
      <c r="E524" s="12" t="str">
        <f>IFERROR(VLOOKUP(A524,'[1]Données référence'!A:D,4, FALSE),"")</f>
        <v>GRILLO PELVIC SUPPORT</v>
      </c>
      <c r="F524" s="12">
        <f t="shared" si="88"/>
        <v>21</v>
      </c>
      <c r="G524" s="12"/>
      <c r="H524" s="11"/>
      <c r="I524" s="13"/>
      <c r="J524" s="2" t="s">
        <v>14</v>
      </c>
      <c r="L524" s="5"/>
      <c r="M524" s="5"/>
      <c r="N524" s="5"/>
      <c r="O524" s="5"/>
    </row>
    <row r="525" spans="1:20" s="2" customFormat="1" x14ac:dyDescent="0.4">
      <c r="A525" s="2" t="str">
        <f t="shared" si="87"/>
        <v>ORM-924-HW</v>
      </c>
      <c r="C525" s="2" t="s">
        <v>16</v>
      </c>
      <c r="D525" s="11"/>
      <c r="E525" s="12" t="str">
        <f>IFERROR(VLOOKUP(A525,'[1]Données référence'!A:D,4, FALSE),"")</f>
        <v>GRILLO PELVIC SUPPORT PADDED RINGS</v>
      </c>
      <c r="F525" s="12">
        <f t="shared" si="88"/>
        <v>34</v>
      </c>
      <c r="G525" s="12"/>
      <c r="J525" s="2" t="s">
        <v>14</v>
      </c>
      <c r="L525" s="5"/>
      <c r="M525" s="5"/>
      <c r="N525" s="5"/>
      <c r="O525" s="5"/>
    </row>
    <row r="526" spans="1:20" s="2" customFormat="1" x14ac:dyDescent="0.4">
      <c r="A526" s="2" t="str">
        <f t="shared" si="87"/>
        <v>ORM-930</v>
      </c>
      <c r="C526" s="11">
        <v>930</v>
      </c>
      <c r="D526" s="11"/>
      <c r="E526" s="12" t="str">
        <f>IFERROR(VLOOKUP(A526,'[1]Données référence'!A:D,4, FALSE),"")</f>
        <v>GRILLO ERGONOMIC HARNESS</v>
      </c>
      <c r="F526" s="12">
        <f t="shared" si="88"/>
        <v>24</v>
      </c>
      <c r="G526" s="12"/>
      <c r="H526" s="11"/>
      <c r="I526" s="13"/>
      <c r="J526" s="2" t="s">
        <v>14</v>
      </c>
      <c r="L526" s="5"/>
      <c r="M526" s="5"/>
      <c r="N526" s="5"/>
      <c r="O526" s="5"/>
    </row>
    <row r="527" spans="1:20" s="2" customFormat="1" x14ac:dyDescent="0.4">
      <c r="A527" s="2" t="str">
        <f t="shared" si="87"/>
        <v>ORM-927</v>
      </c>
      <c r="C527" s="11">
        <v>927</v>
      </c>
      <c r="D527" s="11"/>
      <c r="E527" s="12" t="str">
        <f>IFERROR(VLOOKUP(A527,'[1]Données référence'!A:D,4, FALSE),"")</f>
        <v>GRILLO REMOVABLE KNOBS</v>
      </c>
      <c r="F527" s="12">
        <f t="shared" si="88"/>
        <v>22</v>
      </c>
      <c r="G527" s="12"/>
      <c r="H527" s="11"/>
      <c r="I527" s="13"/>
      <c r="L527" s="5"/>
      <c r="M527" s="5"/>
      <c r="N527" s="5"/>
      <c r="O527" s="5"/>
    </row>
    <row r="528" spans="1:20" s="2" customFormat="1" x14ac:dyDescent="0.4">
      <c r="B528" s="14" t="s">
        <v>37</v>
      </c>
      <c r="C528" s="11"/>
      <c r="D528" s="11"/>
      <c r="E528" s="12">
        <f>IFERROR(VLOOKUP(A528,'[1]Données référence'!A:D,4, FALSE),"")</f>
        <v>0</v>
      </c>
      <c r="F528" s="12">
        <f t="shared" si="88"/>
        <v>1</v>
      </c>
      <c r="G528" s="12"/>
      <c r="H528" s="11"/>
      <c r="I528" s="13"/>
      <c r="L528" s="5"/>
      <c r="M528" s="5"/>
      <c r="N528" s="5"/>
      <c r="O528" s="5"/>
    </row>
    <row r="529" spans="1:20" s="2" customFormat="1" x14ac:dyDescent="0.4">
      <c r="A529" s="19" t="str">
        <f t="shared" ref="A529:A542" si="89">"ORM-"&amp;C529</f>
        <v>ORM-865-N</v>
      </c>
      <c r="B529" s="20"/>
      <c r="C529" s="21" t="s">
        <v>72</v>
      </c>
      <c r="D529" s="21">
        <v>102968</v>
      </c>
      <c r="E529" s="22" t="str">
        <f>IFERROR(VLOOKUP(A529,'[1]Données référence'!A:D,4, FALSE),"")</f>
        <v xml:space="preserve">GRILLO SMALL/MEDIUM/LARGE HEAD REST </v>
      </c>
      <c r="F529" s="12">
        <f t="shared" si="88"/>
        <v>36</v>
      </c>
      <c r="G529" s="12"/>
      <c r="H529" s="11"/>
      <c r="I529" s="13"/>
      <c r="J529" s="2" t="s">
        <v>73</v>
      </c>
      <c r="L529" s="5"/>
      <c r="M529" s="5"/>
      <c r="N529" s="5"/>
      <c r="O529" s="5"/>
    </row>
    <row r="530" spans="1:20" s="2" customFormat="1" x14ac:dyDescent="0.4">
      <c r="A530" s="19" t="str">
        <f t="shared" si="89"/>
        <v>ORM-865-HW</v>
      </c>
      <c r="B530" s="20"/>
      <c r="C530" s="21" t="s">
        <v>74</v>
      </c>
      <c r="D530" s="21"/>
      <c r="E530" s="23" t="str">
        <f>IFERROR(VLOOKUP(A530,'[1]Données référence'!A:D,4, FALSE),"")</f>
        <v>GRILLO HEAD REST MOUNTING HARDWARE</v>
      </c>
      <c r="F530" s="12">
        <f t="shared" si="88"/>
        <v>34</v>
      </c>
      <c r="G530" s="12"/>
      <c r="H530" s="11"/>
      <c r="I530" s="13"/>
      <c r="J530" s="2" t="s">
        <v>14</v>
      </c>
      <c r="L530" s="5"/>
      <c r="M530" s="5"/>
      <c r="N530" s="5"/>
      <c r="O530" s="5"/>
    </row>
    <row r="531" spans="1:20" s="2" customFormat="1" x14ac:dyDescent="0.4">
      <c r="A531" s="2" t="str">
        <f t="shared" si="89"/>
        <v>ORM-809-ML</v>
      </c>
      <c r="C531" s="11" t="s">
        <v>100</v>
      </c>
      <c r="D531" s="11">
        <v>103613</v>
      </c>
      <c r="E531" s="12" t="str">
        <f>IFERROR(VLOOKUP(A531,'[1]Données référence'!A:D,4, FALSE),"")</f>
        <v>GRILLO MEDIUM LARGE ARM SUPPORTS</v>
      </c>
      <c r="F531" s="12">
        <f t="shared" si="88"/>
        <v>32</v>
      </c>
      <c r="G531" s="12"/>
      <c r="H531" s="11"/>
      <c r="I531" s="13"/>
      <c r="M531" s="5">
        <v>218</v>
      </c>
      <c r="N531" s="5"/>
      <c r="O531" s="5"/>
    </row>
    <row r="532" spans="1:20" s="2" customFormat="1" x14ac:dyDescent="0.4">
      <c r="A532" s="2" t="str">
        <f t="shared" si="89"/>
        <v>ORM-943-ML</v>
      </c>
      <c r="C532" s="11" t="s">
        <v>91</v>
      </c>
      <c r="D532" s="11">
        <v>103616</v>
      </c>
      <c r="E532" s="12" t="str">
        <f>IFERROR(VLOOKUP(A532,'[1]Données référence'!A:D,4, FALSE),"")</f>
        <v>GRILLO MEDIUM ARM STRAPS</v>
      </c>
      <c r="F532" s="12">
        <f t="shared" si="88"/>
        <v>24</v>
      </c>
      <c r="G532" s="12"/>
      <c r="H532" s="11"/>
      <c r="I532" s="13"/>
      <c r="J532" s="2" t="s">
        <v>20</v>
      </c>
      <c r="M532" s="5">
        <v>18</v>
      </c>
      <c r="N532" s="5"/>
      <c r="O532" s="5"/>
    </row>
    <row r="533" spans="1:20" s="2" customFormat="1" x14ac:dyDescent="0.4">
      <c r="A533" s="2" t="str">
        <f>"ORM-"&amp;C533</f>
        <v>ORM-939-P</v>
      </c>
      <c r="C533" s="11" t="s">
        <v>75</v>
      </c>
      <c r="D533" s="11">
        <v>102970</v>
      </c>
      <c r="E533" s="12" t="str">
        <f>IFERROR(VLOOKUP(A533,'[1]Données référence'!A:D,4, FALSE),"")</f>
        <v>GRILLO POSTERIOR FRAME ERGONOMIC HANDLES</v>
      </c>
      <c r="F533" s="12">
        <f t="shared" si="88"/>
        <v>40</v>
      </c>
      <c r="G533" s="12"/>
      <c r="H533" s="11"/>
      <c r="I533" s="13"/>
      <c r="M533" s="5"/>
      <c r="N533" s="5"/>
      <c r="O533" s="5"/>
    </row>
    <row r="534" spans="1:20" s="2" customFormat="1" x14ac:dyDescent="0.4">
      <c r="A534" s="2" t="str">
        <f t="shared" si="89"/>
        <v>ORM-919-M</v>
      </c>
      <c r="C534" s="11" t="s">
        <v>113</v>
      </c>
      <c r="D534" s="11">
        <v>102793</v>
      </c>
      <c r="E534" s="12" t="str">
        <f>IFERROR(VLOOKUP(A534,'[1]Données référence'!A:D,4, FALSE),"")</f>
        <v>GRILLO POSTERIOR LUMBER THRUST SUPPORT, MEDIUM</v>
      </c>
      <c r="F534" s="12">
        <f t="shared" si="88"/>
        <v>46</v>
      </c>
      <c r="G534" s="12"/>
      <c r="H534" s="11"/>
      <c r="I534" s="13"/>
      <c r="M534" s="5"/>
      <c r="N534" s="5"/>
      <c r="O534" s="5"/>
    </row>
    <row r="535" spans="1:20" s="2" customFormat="1" x14ac:dyDescent="0.4">
      <c r="A535" s="2" t="str">
        <f t="shared" si="89"/>
        <v>ORM-918-M</v>
      </c>
      <c r="C535" s="11" t="s">
        <v>114</v>
      </c>
      <c r="D535" s="11">
        <v>102779</v>
      </c>
      <c r="E535" s="12" t="str">
        <f>IFERROR(VLOOKUP(A535,'[1]Données référence'!A:D,4, FALSE),"")</f>
        <v>GRILLO POSTERIOR FOLDING SEAT, MEDIUM</v>
      </c>
      <c r="F535" s="12">
        <f t="shared" si="88"/>
        <v>37</v>
      </c>
      <c r="G535" s="12"/>
      <c r="H535" s="11"/>
      <c r="I535" s="13"/>
      <c r="M535" s="5"/>
      <c r="N535" s="5"/>
      <c r="O535" s="5"/>
    </row>
    <row r="536" spans="1:20" s="2" customFormat="1" x14ac:dyDescent="0.4">
      <c r="A536" s="2" t="str">
        <f t="shared" si="89"/>
        <v>ORM-815-M</v>
      </c>
      <c r="C536" s="11" t="s">
        <v>92</v>
      </c>
      <c r="D536" s="11">
        <v>103603</v>
      </c>
      <c r="E536" s="12" t="str">
        <f>IFERROR(VLOOKUP(A536,'[1]Données référence'!A:D,4, FALSE),"")</f>
        <v>GRILLO MEDIUM ANTERIOR PROXIMAL ABDUCTOR</v>
      </c>
      <c r="F536" s="12">
        <f t="shared" si="88"/>
        <v>40</v>
      </c>
      <c r="G536" s="12"/>
      <c r="H536" s="11"/>
      <c r="I536" s="13"/>
      <c r="M536" s="5"/>
      <c r="N536" s="5"/>
      <c r="O536" s="5"/>
    </row>
    <row r="537" spans="1:20" s="2" customFormat="1" x14ac:dyDescent="0.4">
      <c r="A537" s="2" t="str">
        <f t="shared" si="89"/>
        <v>ORM-946-ML</v>
      </c>
      <c r="C537" s="11" t="s">
        <v>93</v>
      </c>
      <c r="D537" s="11">
        <v>103652</v>
      </c>
      <c r="E537" s="12" t="str">
        <f>IFERROR(VLOOKUP(A537,'[1]Données référence'!A:D,4, FALSE),"")</f>
        <v>GRILLO MEDIUM/LARGE ERGONOMIC SADDLE</v>
      </c>
      <c r="F537" s="12">
        <f t="shared" si="88"/>
        <v>36</v>
      </c>
      <c r="G537" s="12"/>
      <c r="H537" s="11"/>
      <c r="I537" s="13"/>
      <c r="M537" s="5">
        <v>113.5</v>
      </c>
      <c r="N537" s="5"/>
      <c r="O537" s="5"/>
    </row>
    <row r="538" spans="1:20" s="2" customFormat="1" x14ac:dyDescent="0.4">
      <c r="A538" s="2" t="str">
        <f t="shared" si="89"/>
        <v>ORM-890C-M</v>
      </c>
      <c r="C538" s="11" t="s">
        <v>94</v>
      </c>
      <c r="D538" s="11">
        <v>102809</v>
      </c>
      <c r="E538" s="12" t="str">
        <f>IFERROR(VLOOKUP(A538,'[1]Données référence'!A:D,4, FALSE),"")</f>
        <v>GRILLO MEDIUM LEG DIVIDER WITH THIGH LOOPS</v>
      </c>
      <c r="F538" s="12">
        <f t="shared" si="88"/>
        <v>42</v>
      </c>
      <c r="G538" s="12"/>
      <c r="H538" s="11"/>
      <c r="I538" s="13"/>
      <c r="M538" s="5">
        <v>120</v>
      </c>
      <c r="N538" s="5"/>
      <c r="O538" s="5"/>
    </row>
    <row r="539" spans="1:20" s="2" customFormat="1" x14ac:dyDescent="0.4">
      <c r="A539" s="2" t="str">
        <f t="shared" si="89"/>
        <v>ORM-890SC-M</v>
      </c>
      <c r="C539" s="11" t="s">
        <v>95</v>
      </c>
      <c r="D539" s="11">
        <v>102812</v>
      </c>
      <c r="E539" s="12" t="str">
        <f>IFERROR(VLOOKUP(A539,'[1]Données référence'!A:D,4, FALSE),"")</f>
        <v>GRILLO MEDIUM DISTAL ABDUCTOR</v>
      </c>
      <c r="F539" s="12">
        <f t="shared" si="88"/>
        <v>29</v>
      </c>
      <c r="G539" s="12"/>
      <c r="H539" s="11"/>
      <c r="I539" s="13"/>
      <c r="M539" s="5">
        <v>120</v>
      </c>
      <c r="N539" s="5"/>
      <c r="O539" s="5"/>
    </row>
    <row r="540" spans="1:20" s="2" customFormat="1" x14ac:dyDescent="0.4">
      <c r="A540" s="2" t="str">
        <f t="shared" si="89"/>
        <v>ORM-810-ML</v>
      </c>
      <c r="C540" s="11" t="s">
        <v>96</v>
      </c>
      <c r="D540" s="11">
        <v>105605</v>
      </c>
      <c r="E540" s="12" t="str">
        <f>IFERROR(VLOOKUP(A540,'[1]Données référence'!A:D,4, FALSE),"")</f>
        <v>GRILLO MEDIUM/LARGE WEIGHTED BARS</v>
      </c>
      <c r="F540" s="12">
        <f t="shared" si="88"/>
        <v>33</v>
      </c>
      <c r="G540" s="12"/>
      <c r="H540" s="11"/>
      <c r="I540" s="13"/>
      <c r="M540" s="5"/>
      <c r="N540" s="5"/>
      <c r="O540" s="5"/>
    </row>
    <row r="541" spans="1:20" s="2" customFormat="1" x14ac:dyDescent="0.4">
      <c r="A541" s="2" t="str">
        <f t="shared" si="89"/>
        <v>ORM-923</v>
      </c>
      <c r="C541" s="11">
        <v>923</v>
      </c>
      <c r="D541" s="11">
        <v>103581</v>
      </c>
      <c r="E541" s="12" t="str">
        <f>IFERROR(VLOOKUP(A541,'[1]Données référence'!A:D,4, FALSE),"")</f>
        <v>GRILLO ADDITIONNAL ASSISTANT PUSH HANDLE</v>
      </c>
      <c r="F541" s="12">
        <f t="shared" si="88"/>
        <v>40</v>
      </c>
      <c r="G541" s="12"/>
      <c r="H541" s="11"/>
      <c r="I541" s="13"/>
      <c r="M541" s="5">
        <v>79</v>
      </c>
      <c r="N541" s="5"/>
      <c r="O541" s="5"/>
    </row>
    <row r="542" spans="1:20" s="2" customFormat="1" x14ac:dyDescent="0.4">
      <c r="A542" s="2" t="str">
        <f t="shared" si="89"/>
        <v>ORM-928-ML</v>
      </c>
      <c r="C542" s="11" t="s">
        <v>97</v>
      </c>
      <c r="D542" s="11">
        <v>103656</v>
      </c>
      <c r="E542" s="12" t="str">
        <f>IFERROR(VLOOKUP(A542,'[1]Données référence'!A:D,4, FALSE),"")</f>
        <v>GRILLO REAR NARROW WHEEL ASSEMBLY</v>
      </c>
      <c r="F542" s="12">
        <f t="shared" si="88"/>
        <v>33</v>
      </c>
      <c r="G542" s="12"/>
      <c r="H542" s="11"/>
      <c r="I542" s="13"/>
      <c r="M542" s="5"/>
      <c r="N542" s="5"/>
      <c r="O542" s="5"/>
    </row>
    <row r="543" spans="1:20" s="2" customFormat="1" x14ac:dyDescent="0.4">
      <c r="C543" s="11"/>
      <c r="D543" s="11"/>
      <c r="E543" s="12">
        <f>IFERROR(VLOOKUP(A543,'[1]Données référence'!A:D,4, FALSE),"")</f>
        <v>0</v>
      </c>
      <c r="F543" s="12"/>
      <c r="G543" s="12"/>
      <c r="H543" s="11"/>
      <c r="I543" s="13"/>
      <c r="L543" s="5"/>
      <c r="M543" s="5"/>
      <c r="N543" s="5"/>
      <c r="O543" s="5"/>
    </row>
    <row r="544" spans="1:20" s="2" customFormat="1" ht="18.45" x14ac:dyDescent="0.5">
      <c r="A544" s="96" t="s">
        <v>117</v>
      </c>
      <c r="B544" s="96"/>
      <c r="C544" s="96"/>
      <c r="D544" s="96"/>
      <c r="E544" s="96" t="str">
        <f>IFERROR(VLOOKUP(A544,'[1]Données référence'!A:D,4, FALSE),"")</f>
        <v/>
      </c>
      <c r="F544" s="6"/>
      <c r="G544" s="6"/>
      <c r="H544" s="7"/>
      <c r="I544" s="8"/>
      <c r="J544" s="9"/>
      <c r="K544" s="9"/>
      <c r="L544" s="10"/>
      <c r="M544" s="10"/>
      <c r="N544" s="10"/>
      <c r="O544" s="10"/>
      <c r="P544" s="9"/>
      <c r="Q544" s="92"/>
      <c r="R544" s="92"/>
      <c r="S544" s="92"/>
      <c r="T544" s="92"/>
    </row>
    <row r="545" spans="1:15" s="2" customFormat="1" x14ac:dyDescent="0.4">
      <c r="A545" s="2" t="str">
        <f>"ORM-"&amp;C545</f>
        <v>ORM-GRP-PA-M</v>
      </c>
      <c r="C545" s="3" t="s">
        <v>118</v>
      </c>
      <c r="D545" s="30">
        <v>10008</v>
      </c>
      <c r="E545" s="12" t="str">
        <f>IFERROR(VLOOKUP(A545,'[1]Données référence'!A:D,4, FALSE),"")</f>
        <v>GRILLO POSTERIOR FRAME, MEDIUM - PA</v>
      </c>
      <c r="F545" s="12">
        <f>LEN(E545)</f>
        <v>35</v>
      </c>
      <c r="G545" s="12"/>
      <c r="H545" s="11"/>
      <c r="I545" s="11"/>
      <c r="L545" s="5">
        <v>1174</v>
      </c>
      <c r="M545" s="5"/>
      <c r="N545" s="5"/>
      <c r="O545" s="5"/>
    </row>
    <row r="546" spans="1:15" s="2" customFormat="1" x14ac:dyDescent="0.4">
      <c r="A546" s="2" t="str">
        <f t="shared" ref="A546:A550" si="90">"ORM-"&amp;C546</f>
        <v>ORM-924</v>
      </c>
      <c r="C546" s="11">
        <v>924</v>
      </c>
      <c r="D546" s="11"/>
      <c r="E546" s="12" t="str">
        <f>IFERROR(VLOOKUP(A546,'[1]Données référence'!A:D,4, FALSE),"")</f>
        <v>GRILLO PELVIC SUPPORT</v>
      </c>
      <c r="F546" s="12">
        <f t="shared" ref="F546:F548" si="91">LEN(E546)</f>
        <v>21</v>
      </c>
      <c r="G546" s="12"/>
      <c r="H546" s="11"/>
      <c r="I546" s="13"/>
      <c r="J546" s="2" t="s">
        <v>14</v>
      </c>
      <c r="L546" s="5"/>
      <c r="M546" s="5"/>
      <c r="N546" s="5"/>
      <c r="O546" s="5"/>
    </row>
    <row r="547" spans="1:15" s="2" customFormat="1" x14ac:dyDescent="0.4">
      <c r="A547" s="2" t="str">
        <f t="shared" si="90"/>
        <v>ORM-924-HW</v>
      </c>
      <c r="C547" s="2" t="s">
        <v>16</v>
      </c>
      <c r="D547" s="11"/>
      <c r="E547" s="12" t="str">
        <f>IFERROR(VLOOKUP(A547,'[1]Données référence'!A:D,4, FALSE),"")</f>
        <v>GRILLO PELVIC SUPPORT PADDED RINGS</v>
      </c>
      <c r="F547" s="12">
        <f t="shared" si="91"/>
        <v>34</v>
      </c>
      <c r="G547" s="12"/>
      <c r="J547" s="2" t="s">
        <v>14</v>
      </c>
      <c r="L547" s="5"/>
      <c r="M547" s="5"/>
      <c r="N547" s="5"/>
      <c r="O547" s="5"/>
    </row>
    <row r="548" spans="1:15" s="2" customFormat="1" x14ac:dyDescent="0.4">
      <c r="A548" s="2" t="str">
        <f t="shared" si="90"/>
        <v>ORM-930</v>
      </c>
      <c r="C548" s="11">
        <v>930</v>
      </c>
      <c r="D548" s="11"/>
      <c r="E548" s="12" t="str">
        <f>IFERROR(VLOOKUP(A548,'[1]Données référence'!A:D,4, FALSE),"")</f>
        <v>GRILLO ERGONOMIC HARNESS</v>
      </c>
      <c r="F548" s="12">
        <f t="shared" si="91"/>
        <v>24</v>
      </c>
      <c r="G548" s="12"/>
      <c r="H548" s="11"/>
      <c r="I548" s="13"/>
      <c r="J548" s="2" t="s">
        <v>14</v>
      </c>
      <c r="L548" s="5"/>
      <c r="M548" s="5"/>
      <c r="N548" s="5"/>
      <c r="O548" s="5"/>
    </row>
    <row r="549" spans="1:15" s="2" customFormat="1" x14ac:dyDescent="0.4">
      <c r="A549" s="2" t="str">
        <f t="shared" si="90"/>
        <v>ORM-809</v>
      </c>
      <c r="C549" s="11">
        <v>809</v>
      </c>
      <c r="D549" s="11"/>
      <c r="E549" s="12" t="str">
        <f>IFERROR(VLOOKUP(A549,'[1]Données référence'!A:D,4, FALSE),"")</f>
        <v>GRILLO ARM SUPPORTS</v>
      </c>
      <c r="F549" s="12">
        <f>LEN(E549)</f>
        <v>19</v>
      </c>
      <c r="G549" s="12"/>
      <c r="H549" s="11"/>
      <c r="I549" s="13"/>
      <c r="J549" s="2" t="s">
        <v>14</v>
      </c>
      <c r="M549" s="5"/>
      <c r="N549" s="5"/>
      <c r="O549" s="5"/>
    </row>
    <row r="550" spans="1:15" s="2" customFormat="1" x14ac:dyDescent="0.4">
      <c r="A550" s="2" t="str">
        <f t="shared" si="90"/>
        <v>ORM-939</v>
      </c>
      <c r="C550" s="11">
        <v>939</v>
      </c>
      <c r="D550" s="11"/>
      <c r="E550" s="12" t="str">
        <f>IFERROR(VLOOKUP(A550,'[1]Données référence'!A:D,4, FALSE),"")</f>
        <v>GRILLO ERGONOMIC HANDLES</v>
      </c>
      <c r="F550" s="12">
        <f t="shared" ref="F550:F553" si="92">LEN(E550)</f>
        <v>24</v>
      </c>
      <c r="G550" s="12"/>
      <c r="H550" s="11"/>
      <c r="I550" s="13"/>
      <c r="M550" s="5"/>
      <c r="N550" s="5"/>
      <c r="O550" s="5"/>
    </row>
    <row r="551" spans="1:15" s="2" customFormat="1" x14ac:dyDescent="0.4">
      <c r="B551" s="14" t="s">
        <v>81</v>
      </c>
      <c r="C551" s="11"/>
      <c r="D551" s="11"/>
      <c r="E551" s="12">
        <f>IFERROR(VLOOKUP(A551,'[1]Données référence'!A:D,4, FALSE),"")</f>
        <v>0</v>
      </c>
      <c r="F551" s="12">
        <f t="shared" si="92"/>
        <v>1</v>
      </c>
      <c r="G551" s="12"/>
      <c r="H551" s="11"/>
      <c r="I551" s="13"/>
      <c r="L551" s="5"/>
      <c r="M551" s="5"/>
      <c r="N551" s="5"/>
      <c r="O551" s="5"/>
    </row>
    <row r="552" spans="1:15" s="2" customFormat="1" x14ac:dyDescent="0.4">
      <c r="A552" s="19" t="str">
        <f t="shared" ref="A552:A566" si="93">"ORM-"&amp;C552</f>
        <v>ORM-865-N</v>
      </c>
      <c r="B552" s="20"/>
      <c r="C552" s="21" t="s">
        <v>72</v>
      </c>
      <c r="D552" s="21">
        <v>102968</v>
      </c>
      <c r="E552" s="22" t="str">
        <f>IFERROR(VLOOKUP(A552,'[1]Données référence'!A:D,4, FALSE),"")</f>
        <v xml:space="preserve">GRILLO SMALL/MEDIUM/LARGE HEAD REST </v>
      </c>
      <c r="F552" s="12">
        <f t="shared" si="92"/>
        <v>36</v>
      </c>
      <c r="G552" s="12"/>
      <c r="H552" s="11"/>
      <c r="I552" s="13"/>
      <c r="J552" s="2" t="s">
        <v>73</v>
      </c>
      <c r="L552" s="5"/>
      <c r="M552" s="5"/>
      <c r="N552" s="5"/>
      <c r="O552" s="5"/>
    </row>
    <row r="553" spans="1:15" s="2" customFormat="1" x14ac:dyDescent="0.4">
      <c r="A553" s="19" t="str">
        <f t="shared" si="93"/>
        <v>ORM-865-HW</v>
      </c>
      <c r="B553" s="20"/>
      <c r="C553" s="21" t="s">
        <v>74</v>
      </c>
      <c r="D553" s="21"/>
      <c r="E553" s="23" t="str">
        <f>IFERROR(VLOOKUP(A553,'[1]Données référence'!A:D,4, FALSE),"")</f>
        <v>GRILLO HEAD REST MOUNTING HARDWARE</v>
      </c>
      <c r="F553" s="12">
        <f t="shared" si="92"/>
        <v>34</v>
      </c>
      <c r="G553" s="12"/>
      <c r="H553" s="11"/>
      <c r="I553" s="13"/>
      <c r="J553" s="2" t="s">
        <v>14</v>
      </c>
      <c r="L553" s="5"/>
      <c r="M553" s="5"/>
      <c r="N553" s="5"/>
      <c r="O553" s="5"/>
    </row>
    <row r="554" spans="1:15" s="2" customFormat="1" x14ac:dyDescent="0.4">
      <c r="A554" s="24" t="str">
        <f t="shared" si="93"/>
        <v>ORM-925-M</v>
      </c>
      <c r="B554" s="25"/>
      <c r="C554" s="26" t="s">
        <v>103</v>
      </c>
      <c r="D554" s="26">
        <v>103640</v>
      </c>
      <c r="E554" s="27" t="str">
        <f>IFERROR(VLOOKUP(A554,'[1]Données référence'!A:D,4, FALSE),"")</f>
        <v>GRILLO THORACIC SUPPORT, MEDIUM</v>
      </c>
      <c r="F554" s="12">
        <f>LEN(E554)</f>
        <v>31</v>
      </c>
      <c r="G554" s="12"/>
      <c r="H554" s="11"/>
      <c r="I554" s="13"/>
      <c r="L554" s="5"/>
      <c r="M554" s="5">
        <v>192</v>
      </c>
      <c r="N554" s="5"/>
      <c r="O554" s="5"/>
    </row>
    <row r="555" spans="1:15" s="2" customFormat="1" x14ac:dyDescent="0.4">
      <c r="A555" s="24" t="str">
        <f t="shared" si="93"/>
        <v>ORM-925-HW</v>
      </c>
      <c r="B555" s="25"/>
      <c r="C555" s="26" t="s">
        <v>15</v>
      </c>
      <c r="D555" s="26"/>
      <c r="E555" s="28" t="str">
        <f>IFERROR(VLOOKUP(A555,'[1]Données référence'!A:D,4, FALSE),"")</f>
        <v>GRILLO THORACIC SUPPORT PADDED RINGS</v>
      </c>
      <c r="F555" s="12">
        <f>LEN(E555)</f>
        <v>36</v>
      </c>
      <c r="G555" s="12"/>
      <c r="J555" s="2" t="s">
        <v>14</v>
      </c>
      <c r="L555" s="5"/>
      <c r="M555" s="5"/>
      <c r="N555" s="5"/>
      <c r="O555" s="5"/>
    </row>
    <row r="556" spans="1:15" s="2" customFormat="1" x14ac:dyDescent="0.4">
      <c r="A556" s="2" t="str">
        <f t="shared" si="93"/>
        <v>ORM-943-ML</v>
      </c>
      <c r="C556" s="11" t="s">
        <v>91</v>
      </c>
      <c r="D556" s="11">
        <v>103616</v>
      </c>
      <c r="E556" s="12" t="str">
        <f>IFERROR(VLOOKUP(A556,'[1]Données référence'!A:D,4, FALSE),"")</f>
        <v>GRILLO MEDIUM ARM STRAPS</v>
      </c>
      <c r="F556" s="12">
        <f t="shared" ref="F556:F566" si="94">LEN(E556)</f>
        <v>24</v>
      </c>
      <c r="G556" s="12"/>
      <c r="H556" s="11"/>
      <c r="I556" s="13"/>
      <c r="J556" s="2" t="s">
        <v>20</v>
      </c>
      <c r="M556" s="5">
        <v>18</v>
      </c>
      <c r="N556" s="5"/>
      <c r="O556" s="5"/>
    </row>
    <row r="557" spans="1:15" s="2" customFormat="1" x14ac:dyDescent="0.4">
      <c r="A557" s="2" t="str">
        <f t="shared" si="93"/>
        <v>ORM-927-N</v>
      </c>
      <c r="C557" s="11" t="s">
        <v>82</v>
      </c>
      <c r="D557" s="11">
        <v>103588</v>
      </c>
      <c r="E557" s="12" t="str">
        <f>IFERROR(VLOOKUP(A557,'[1]Données référence'!A:D,4, FALSE),"")</f>
        <v>GRILLO REMOVABLE KNOBS, SMALL/MEDIUM/LARGE</v>
      </c>
      <c r="F557" s="12">
        <f t="shared" si="94"/>
        <v>42</v>
      </c>
      <c r="G557" s="12"/>
      <c r="H557" s="11"/>
      <c r="I557" s="13"/>
      <c r="L557" s="5"/>
      <c r="M557" s="5"/>
      <c r="N557" s="5"/>
      <c r="O557" s="5"/>
    </row>
    <row r="558" spans="1:15" s="2" customFormat="1" x14ac:dyDescent="0.4">
      <c r="A558" s="2" t="str">
        <f t="shared" si="93"/>
        <v>ORM-919-M</v>
      </c>
      <c r="C558" s="11" t="s">
        <v>113</v>
      </c>
      <c r="D558" s="11">
        <v>102793</v>
      </c>
      <c r="E558" s="12" t="str">
        <f>IFERROR(VLOOKUP(A558,'[1]Données référence'!A:D,4, FALSE),"")</f>
        <v>GRILLO POSTERIOR LUMBER THRUST SUPPORT, MEDIUM</v>
      </c>
      <c r="F558" s="12">
        <f t="shared" si="94"/>
        <v>46</v>
      </c>
      <c r="G558" s="12"/>
      <c r="H558" s="11"/>
      <c r="I558" s="13"/>
      <c r="M558" s="5"/>
      <c r="N558" s="5"/>
      <c r="O558" s="5"/>
    </row>
    <row r="559" spans="1:15" s="2" customFormat="1" x14ac:dyDescent="0.4">
      <c r="A559" s="2" t="str">
        <f t="shared" si="93"/>
        <v>ORM-918-M</v>
      </c>
      <c r="C559" s="11" t="s">
        <v>114</v>
      </c>
      <c r="D559" s="11">
        <v>102779</v>
      </c>
      <c r="E559" s="12" t="str">
        <f>IFERROR(VLOOKUP(A559,'[1]Données référence'!A:D,4, FALSE),"")</f>
        <v>GRILLO POSTERIOR FOLDING SEAT, MEDIUM</v>
      </c>
      <c r="F559" s="12">
        <f t="shared" si="94"/>
        <v>37</v>
      </c>
      <c r="G559" s="12"/>
      <c r="H559" s="11"/>
      <c r="I559" s="13"/>
      <c r="M559" s="5"/>
      <c r="N559" s="5"/>
      <c r="O559" s="5"/>
    </row>
    <row r="560" spans="1:15" s="2" customFormat="1" x14ac:dyDescent="0.4">
      <c r="A560" s="2" t="str">
        <f t="shared" si="93"/>
        <v>ORM-815-M</v>
      </c>
      <c r="C560" s="11" t="s">
        <v>92</v>
      </c>
      <c r="D560" s="11">
        <v>103603</v>
      </c>
      <c r="E560" s="12" t="str">
        <f>IFERROR(VLOOKUP(A560,'[1]Données référence'!A:D,4, FALSE),"")</f>
        <v>GRILLO MEDIUM ANTERIOR PROXIMAL ABDUCTOR</v>
      </c>
      <c r="F560" s="12">
        <f t="shared" si="94"/>
        <v>40</v>
      </c>
      <c r="G560" s="12"/>
      <c r="H560" s="11"/>
      <c r="I560" s="13"/>
      <c r="M560" s="5"/>
      <c r="N560" s="5"/>
      <c r="O560" s="5"/>
    </row>
    <row r="561" spans="1:20" s="2" customFormat="1" x14ac:dyDescent="0.4">
      <c r="A561" s="2" t="str">
        <f t="shared" si="93"/>
        <v>ORM-946-ML</v>
      </c>
      <c r="C561" s="11" t="s">
        <v>93</v>
      </c>
      <c r="D561" s="11">
        <v>103652</v>
      </c>
      <c r="E561" s="12" t="str">
        <f>IFERROR(VLOOKUP(A561,'[1]Données référence'!A:D,4, FALSE),"")</f>
        <v>GRILLO MEDIUM/LARGE ERGONOMIC SADDLE</v>
      </c>
      <c r="F561" s="12">
        <f t="shared" si="94"/>
        <v>36</v>
      </c>
      <c r="G561" s="12"/>
      <c r="H561" s="11"/>
      <c r="I561" s="13"/>
      <c r="M561" s="5">
        <v>113.5</v>
      </c>
      <c r="N561" s="5"/>
      <c r="O561" s="5"/>
    </row>
    <row r="562" spans="1:20" s="2" customFormat="1" x14ac:dyDescent="0.4">
      <c r="A562" s="2" t="str">
        <f t="shared" si="93"/>
        <v>ORM-890C-M</v>
      </c>
      <c r="C562" s="11" t="s">
        <v>94</v>
      </c>
      <c r="D562" s="11">
        <v>102809</v>
      </c>
      <c r="E562" s="12" t="str">
        <f>IFERROR(VLOOKUP(A562,'[1]Données référence'!A:D,4, FALSE),"")</f>
        <v>GRILLO MEDIUM LEG DIVIDER WITH THIGH LOOPS</v>
      </c>
      <c r="F562" s="12">
        <f t="shared" si="94"/>
        <v>42</v>
      </c>
      <c r="G562" s="12"/>
      <c r="H562" s="11"/>
      <c r="I562" s="13"/>
      <c r="M562" s="5">
        <v>120</v>
      </c>
      <c r="N562" s="5"/>
      <c r="O562" s="5"/>
    </row>
    <row r="563" spans="1:20" s="2" customFormat="1" x14ac:dyDescent="0.4">
      <c r="A563" s="2" t="str">
        <f t="shared" si="93"/>
        <v>ORM-890SC-M</v>
      </c>
      <c r="C563" s="11" t="s">
        <v>95</v>
      </c>
      <c r="D563" s="11">
        <v>102812</v>
      </c>
      <c r="E563" s="12" t="str">
        <f>IFERROR(VLOOKUP(A563,'[1]Données référence'!A:D,4, FALSE),"")</f>
        <v>GRILLO MEDIUM DISTAL ABDUCTOR</v>
      </c>
      <c r="F563" s="12">
        <f t="shared" si="94"/>
        <v>29</v>
      </c>
      <c r="G563" s="12"/>
      <c r="H563" s="11"/>
      <c r="I563" s="13"/>
      <c r="M563" s="5">
        <v>120</v>
      </c>
      <c r="N563" s="5"/>
      <c r="O563" s="5"/>
    </row>
    <row r="564" spans="1:20" s="2" customFormat="1" x14ac:dyDescent="0.4">
      <c r="A564" s="2" t="str">
        <f t="shared" si="93"/>
        <v>ORM-810-ML</v>
      </c>
      <c r="C564" s="11" t="s">
        <v>96</v>
      </c>
      <c r="D564" s="11">
        <v>105605</v>
      </c>
      <c r="E564" s="12" t="str">
        <f>IFERROR(VLOOKUP(A564,'[1]Données référence'!A:D,4, FALSE),"")</f>
        <v>GRILLO MEDIUM/LARGE WEIGHTED BARS</v>
      </c>
      <c r="F564" s="12">
        <f t="shared" si="94"/>
        <v>33</v>
      </c>
      <c r="G564" s="12"/>
      <c r="H564" s="11"/>
      <c r="I564" s="13"/>
      <c r="M564" s="5"/>
      <c r="N564" s="5"/>
      <c r="O564" s="5"/>
    </row>
    <row r="565" spans="1:20" s="2" customFormat="1" x14ac:dyDescent="0.4">
      <c r="A565" s="2" t="str">
        <f t="shared" si="93"/>
        <v>ORM-923</v>
      </c>
      <c r="C565" s="11">
        <v>923</v>
      </c>
      <c r="D565" s="11">
        <v>103581</v>
      </c>
      <c r="E565" s="12" t="str">
        <f>IFERROR(VLOOKUP(A565,'[1]Données référence'!A:D,4, FALSE),"")</f>
        <v>GRILLO ADDITIONNAL ASSISTANT PUSH HANDLE</v>
      </c>
      <c r="F565" s="12">
        <f t="shared" si="94"/>
        <v>40</v>
      </c>
      <c r="G565" s="12"/>
      <c r="H565" s="11"/>
      <c r="I565" s="13"/>
      <c r="M565" s="5">
        <v>79</v>
      </c>
      <c r="N565" s="5"/>
      <c r="O565" s="5"/>
    </row>
    <row r="566" spans="1:20" s="2" customFormat="1" x14ac:dyDescent="0.4">
      <c r="A566" s="2" t="str">
        <f t="shared" si="93"/>
        <v>ORM-928-ML</v>
      </c>
      <c r="C566" s="11" t="s">
        <v>97</v>
      </c>
      <c r="D566" s="11">
        <v>103656</v>
      </c>
      <c r="E566" s="12" t="str">
        <f>IFERROR(VLOOKUP(A566,'[1]Données référence'!A:D,4, FALSE),"")</f>
        <v>GRILLO REAR NARROW WHEEL ASSEMBLY</v>
      </c>
      <c r="F566" s="12">
        <f t="shared" si="94"/>
        <v>33</v>
      </c>
      <c r="G566" s="12"/>
      <c r="H566" s="11"/>
      <c r="I566" s="13"/>
      <c r="M566" s="5"/>
      <c r="N566" s="5"/>
      <c r="O566" s="5"/>
    </row>
    <row r="567" spans="1:20" s="2" customFormat="1" x14ac:dyDescent="0.4">
      <c r="C567" s="11"/>
      <c r="D567" s="11"/>
      <c r="E567" s="12">
        <f>IFERROR(VLOOKUP(A567,'[1]Données référence'!A:D,4, FALSE),"")</f>
        <v>0</v>
      </c>
      <c r="F567" s="12"/>
      <c r="G567" s="12"/>
      <c r="H567" s="11"/>
      <c r="I567" s="13"/>
      <c r="L567" s="5"/>
      <c r="M567" s="5"/>
      <c r="N567" s="5"/>
      <c r="O567" s="5"/>
    </row>
    <row r="568" spans="1:20" s="2" customFormat="1" ht="18.45" x14ac:dyDescent="0.5">
      <c r="A568" s="97" t="s">
        <v>119</v>
      </c>
      <c r="B568" s="97"/>
      <c r="C568" s="97"/>
      <c r="D568" s="97"/>
      <c r="E568" s="97" t="str">
        <f>IFERROR(VLOOKUP(A568,'[1]Données référence'!A:D,4, FALSE),"")</f>
        <v/>
      </c>
      <c r="F568" s="6"/>
      <c r="G568" s="6"/>
      <c r="H568" s="7"/>
      <c r="I568" s="8"/>
      <c r="J568" s="9"/>
      <c r="K568" s="9"/>
      <c r="L568" s="10"/>
      <c r="M568" s="10"/>
      <c r="N568" s="10"/>
      <c r="O568" s="10"/>
      <c r="P568" s="9"/>
      <c r="Q568" s="92"/>
      <c r="R568" s="92"/>
      <c r="S568" s="92"/>
      <c r="T568" s="92"/>
    </row>
    <row r="569" spans="1:20" s="2" customFormat="1" x14ac:dyDescent="0.4">
      <c r="A569" s="2" t="str">
        <f>"ORM-"&amp;C569</f>
        <v>ORM-GRPH-PA-M</v>
      </c>
      <c r="C569" s="3" t="s">
        <v>120</v>
      </c>
      <c r="D569" s="11">
        <v>106655</v>
      </c>
      <c r="E569" s="12" t="str">
        <f>IFERROR(VLOOKUP(A569,'[1]Données référence'!A:D,4, FALSE),"")</f>
        <v>GRILLO POSTERIOR FRAME, MEDIUM - PA</v>
      </c>
      <c r="F569" s="12">
        <f>LEN(E569)</f>
        <v>35</v>
      </c>
      <c r="G569" s="12"/>
      <c r="H569" s="11"/>
      <c r="I569" s="11"/>
      <c r="L569" s="5">
        <v>1174</v>
      </c>
      <c r="M569" s="5"/>
      <c r="N569" s="5"/>
      <c r="O569" s="5"/>
    </row>
    <row r="570" spans="1:20" s="2" customFormat="1" x14ac:dyDescent="0.4">
      <c r="A570" s="2" t="str">
        <f t="shared" ref="A570:A574" si="95">"ORM-"&amp;C570</f>
        <v>ORM-924</v>
      </c>
      <c r="C570" s="11">
        <v>924</v>
      </c>
      <c r="D570" s="11"/>
      <c r="E570" s="12" t="str">
        <f>IFERROR(VLOOKUP(A570,'[1]Données référence'!A:D,4, FALSE),"")</f>
        <v>GRILLO PELVIC SUPPORT</v>
      </c>
      <c r="F570" s="12">
        <f t="shared" ref="F570:F572" si="96">LEN(E570)</f>
        <v>21</v>
      </c>
      <c r="G570" s="12"/>
      <c r="H570" s="11"/>
      <c r="I570" s="13"/>
      <c r="J570" s="2" t="s">
        <v>14</v>
      </c>
      <c r="L570" s="5"/>
      <c r="M570" s="5"/>
      <c r="N570" s="5"/>
      <c r="O570" s="5"/>
    </row>
    <row r="571" spans="1:20" s="2" customFormat="1" x14ac:dyDescent="0.4">
      <c r="A571" s="2" t="str">
        <f t="shared" si="95"/>
        <v>ORM-924-HW</v>
      </c>
      <c r="C571" s="2" t="s">
        <v>16</v>
      </c>
      <c r="D571" s="11"/>
      <c r="E571" s="12" t="str">
        <f>IFERROR(VLOOKUP(A571,'[1]Données référence'!A:D,4, FALSE),"")</f>
        <v>GRILLO PELVIC SUPPORT PADDED RINGS</v>
      </c>
      <c r="F571" s="12">
        <f t="shared" si="96"/>
        <v>34</v>
      </c>
      <c r="G571" s="12"/>
      <c r="J571" s="2" t="s">
        <v>14</v>
      </c>
      <c r="L571" s="5"/>
      <c r="M571" s="5"/>
      <c r="N571" s="5"/>
      <c r="O571" s="5"/>
    </row>
    <row r="572" spans="1:20" s="2" customFormat="1" x14ac:dyDescent="0.4">
      <c r="A572" s="2" t="str">
        <f t="shared" si="95"/>
        <v>ORM-930</v>
      </c>
      <c r="C572" s="11">
        <v>930</v>
      </c>
      <c r="D572" s="11"/>
      <c r="E572" s="12" t="str">
        <f>IFERROR(VLOOKUP(A572,'[1]Données référence'!A:D,4, FALSE),"")</f>
        <v>GRILLO ERGONOMIC HARNESS</v>
      </c>
      <c r="F572" s="12">
        <f t="shared" si="96"/>
        <v>24</v>
      </c>
      <c r="G572" s="12"/>
      <c r="H572" s="11"/>
      <c r="I572" s="13"/>
      <c r="J572" s="2" t="s">
        <v>14</v>
      </c>
      <c r="L572" s="5"/>
      <c r="M572" s="5"/>
      <c r="N572" s="5"/>
      <c r="O572" s="5"/>
    </row>
    <row r="573" spans="1:20" s="2" customFormat="1" x14ac:dyDescent="0.4">
      <c r="A573" s="2" t="str">
        <f t="shared" si="95"/>
        <v>ORM-809</v>
      </c>
      <c r="C573" s="11">
        <v>809</v>
      </c>
      <c r="D573" s="11"/>
      <c r="E573" s="12" t="str">
        <f>IFERROR(VLOOKUP(A573,'[1]Données référence'!A:D,4, FALSE),"")</f>
        <v>GRILLO ARM SUPPORTS</v>
      </c>
      <c r="F573" s="12">
        <f>LEN(E573)</f>
        <v>19</v>
      </c>
      <c r="G573" s="12"/>
      <c r="H573" s="11"/>
      <c r="I573" s="13"/>
      <c r="J573" s="2" t="s">
        <v>14</v>
      </c>
      <c r="M573" s="5"/>
      <c r="N573" s="5"/>
      <c r="O573" s="5"/>
    </row>
    <row r="574" spans="1:20" s="2" customFormat="1" x14ac:dyDescent="0.4">
      <c r="A574" s="2" t="str">
        <f t="shared" si="95"/>
        <v>ORM-939</v>
      </c>
      <c r="C574" s="11">
        <v>939</v>
      </c>
      <c r="D574" s="11"/>
      <c r="E574" s="12" t="str">
        <f>IFERROR(VLOOKUP(A574,'[1]Données référence'!A:D,4, FALSE),"")</f>
        <v>GRILLO ERGONOMIC HANDLES</v>
      </c>
      <c r="F574" s="12">
        <f t="shared" ref="F574:F577" si="97">LEN(E574)</f>
        <v>24</v>
      </c>
      <c r="G574" s="12"/>
      <c r="H574" s="11"/>
      <c r="I574" s="13"/>
      <c r="M574" s="5"/>
      <c r="N574" s="5"/>
      <c r="O574" s="5"/>
    </row>
    <row r="575" spans="1:20" s="2" customFormat="1" x14ac:dyDescent="0.4">
      <c r="B575" s="14" t="s">
        <v>81</v>
      </c>
      <c r="C575" s="11"/>
      <c r="D575" s="11"/>
      <c r="E575" s="12">
        <f>IFERROR(VLOOKUP(A575,'[1]Données référence'!A:D,4, FALSE),"")</f>
        <v>0</v>
      </c>
      <c r="F575" s="12">
        <f t="shared" si="97"/>
        <v>1</v>
      </c>
      <c r="G575" s="12"/>
      <c r="H575" s="11"/>
      <c r="I575" s="13"/>
      <c r="L575" s="5"/>
      <c r="M575" s="5"/>
      <c r="N575" s="5"/>
      <c r="O575" s="5"/>
    </row>
    <row r="576" spans="1:20" s="2" customFormat="1" x14ac:dyDescent="0.4">
      <c r="A576" s="19" t="str">
        <f t="shared" ref="A576:A590" si="98">"ORM-"&amp;C576</f>
        <v>ORM-865-N</v>
      </c>
      <c r="B576" s="20"/>
      <c r="C576" s="21" t="s">
        <v>72</v>
      </c>
      <c r="D576" s="21">
        <v>102968</v>
      </c>
      <c r="E576" s="22" t="str">
        <f>IFERROR(VLOOKUP(A576,'[1]Données référence'!A:D,4, FALSE),"")</f>
        <v xml:space="preserve">GRILLO SMALL/MEDIUM/LARGE HEAD REST </v>
      </c>
      <c r="F576" s="12">
        <f t="shared" si="97"/>
        <v>36</v>
      </c>
      <c r="G576" s="12"/>
      <c r="H576" s="11"/>
      <c r="I576" s="13"/>
      <c r="J576" s="2" t="s">
        <v>73</v>
      </c>
      <c r="L576" s="5"/>
      <c r="M576" s="5"/>
      <c r="N576" s="5"/>
      <c r="O576" s="5"/>
    </row>
    <row r="577" spans="1:20" s="2" customFormat="1" x14ac:dyDescent="0.4">
      <c r="A577" s="19" t="str">
        <f t="shared" si="98"/>
        <v>ORM-865-HW</v>
      </c>
      <c r="B577" s="20"/>
      <c r="C577" s="21" t="s">
        <v>74</v>
      </c>
      <c r="D577" s="21"/>
      <c r="E577" s="23" t="str">
        <f>IFERROR(VLOOKUP(A577,'[1]Données référence'!A:D,4, FALSE),"")</f>
        <v>GRILLO HEAD REST MOUNTING HARDWARE</v>
      </c>
      <c r="F577" s="12">
        <f t="shared" si="97"/>
        <v>34</v>
      </c>
      <c r="G577" s="12"/>
      <c r="H577" s="11"/>
      <c r="I577" s="13"/>
      <c r="J577" s="2" t="s">
        <v>14</v>
      </c>
      <c r="L577" s="5"/>
      <c r="M577" s="5"/>
      <c r="N577" s="5"/>
      <c r="O577" s="5"/>
    </row>
    <row r="578" spans="1:20" s="2" customFormat="1" x14ac:dyDescent="0.4">
      <c r="A578" s="24" t="str">
        <f t="shared" si="98"/>
        <v>ORM-925-S</v>
      </c>
      <c r="B578" s="25"/>
      <c r="C578" s="26" t="s">
        <v>62</v>
      </c>
      <c r="D578" s="26">
        <v>103639</v>
      </c>
      <c r="E578" s="27" t="str">
        <f>IFERROR(VLOOKUP(A578,'[1]Données référence'!A:D,4, FALSE),"")</f>
        <v>GRILLO THORACIC SUPPORT, SMALL</v>
      </c>
      <c r="F578" s="12">
        <f>LEN(E578)</f>
        <v>30</v>
      </c>
      <c r="G578" s="12"/>
      <c r="H578" s="11"/>
      <c r="I578" s="13"/>
      <c r="L578" s="5"/>
      <c r="M578" s="5">
        <v>192</v>
      </c>
      <c r="N578" s="5"/>
      <c r="O578" s="5"/>
    </row>
    <row r="579" spans="1:20" s="2" customFormat="1" x14ac:dyDescent="0.4">
      <c r="A579" s="24" t="str">
        <f t="shared" si="98"/>
        <v>ORM-925-HW</v>
      </c>
      <c r="B579" s="25"/>
      <c r="C579" s="26" t="s">
        <v>15</v>
      </c>
      <c r="D579" s="26"/>
      <c r="E579" s="28" t="str">
        <f>IFERROR(VLOOKUP(A579,'[1]Données référence'!A:D,4, FALSE),"")</f>
        <v>GRILLO THORACIC SUPPORT PADDED RINGS</v>
      </c>
      <c r="F579" s="12">
        <f>LEN(E579)</f>
        <v>36</v>
      </c>
      <c r="G579" s="12"/>
      <c r="J579" s="2" t="s">
        <v>14</v>
      </c>
      <c r="L579" s="5"/>
      <c r="M579" s="5"/>
      <c r="N579" s="5"/>
      <c r="O579" s="5"/>
    </row>
    <row r="580" spans="1:20" s="2" customFormat="1" x14ac:dyDescent="0.4">
      <c r="A580" s="2" t="str">
        <f t="shared" si="98"/>
        <v>ORM-943-ML</v>
      </c>
      <c r="C580" s="11" t="s">
        <v>91</v>
      </c>
      <c r="D580" s="11">
        <v>103616</v>
      </c>
      <c r="E580" s="12" t="str">
        <f>IFERROR(VLOOKUP(A580,'[1]Données référence'!A:D,4, FALSE),"")</f>
        <v>GRILLO MEDIUM ARM STRAPS</v>
      </c>
      <c r="F580" s="12">
        <f t="shared" ref="F580:F590" si="99">LEN(E580)</f>
        <v>24</v>
      </c>
      <c r="G580" s="12"/>
      <c r="H580" s="11"/>
      <c r="I580" s="13"/>
      <c r="J580" s="2" t="s">
        <v>20</v>
      </c>
      <c r="M580" s="5">
        <v>18</v>
      </c>
      <c r="N580" s="5"/>
      <c r="O580" s="5"/>
    </row>
    <row r="581" spans="1:20" s="2" customFormat="1" x14ac:dyDescent="0.4">
      <c r="A581" s="2" t="str">
        <f t="shared" si="98"/>
        <v>ORM-927-N</v>
      </c>
      <c r="C581" s="11" t="s">
        <v>82</v>
      </c>
      <c r="D581" s="11">
        <v>103588</v>
      </c>
      <c r="E581" s="12" t="str">
        <f>IFERROR(VLOOKUP(A581,'[1]Données référence'!A:D,4, FALSE),"")</f>
        <v>GRILLO REMOVABLE KNOBS, SMALL/MEDIUM/LARGE</v>
      </c>
      <c r="F581" s="12">
        <f t="shared" si="99"/>
        <v>42</v>
      </c>
      <c r="G581" s="12"/>
      <c r="H581" s="11"/>
      <c r="I581" s="13"/>
      <c r="L581" s="5"/>
      <c r="M581" s="5"/>
      <c r="N581" s="5"/>
      <c r="O581" s="5"/>
    </row>
    <row r="582" spans="1:20" s="2" customFormat="1" x14ac:dyDescent="0.4">
      <c r="A582" s="2" t="str">
        <f t="shared" si="98"/>
        <v>ORM-919-M</v>
      </c>
      <c r="C582" s="11" t="s">
        <v>113</v>
      </c>
      <c r="D582" s="11">
        <v>102793</v>
      </c>
      <c r="E582" s="12" t="str">
        <f>IFERROR(VLOOKUP(A582,'[1]Données référence'!A:D,4, FALSE),"")</f>
        <v>GRILLO POSTERIOR LUMBER THRUST SUPPORT, MEDIUM</v>
      </c>
      <c r="F582" s="12">
        <f t="shared" si="99"/>
        <v>46</v>
      </c>
      <c r="G582" s="12"/>
      <c r="H582" s="11"/>
      <c r="I582" s="13"/>
      <c r="M582" s="5"/>
      <c r="N582" s="5"/>
      <c r="O582" s="5"/>
    </row>
    <row r="583" spans="1:20" s="2" customFormat="1" x14ac:dyDescent="0.4">
      <c r="A583" s="2" t="str">
        <f t="shared" si="98"/>
        <v>ORM-918-M</v>
      </c>
      <c r="C583" s="11" t="s">
        <v>114</v>
      </c>
      <c r="D583" s="11">
        <v>102779</v>
      </c>
      <c r="E583" s="12" t="str">
        <f>IFERROR(VLOOKUP(A583,'[1]Données référence'!A:D,4, FALSE),"")</f>
        <v>GRILLO POSTERIOR FOLDING SEAT, MEDIUM</v>
      </c>
      <c r="F583" s="12">
        <f t="shared" si="99"/>
        <v>37</v>
      </c>
      <c r="G583" s="12"/>
      <c r="H583" s="11"/>
      <c r="I583" s="13"/>
      <c r="M583" s="5"/>
      <c r="N583" s="5"/>
      <c r="O583" s="5"/>
    </row>
    <row r="584" spans="1:20" s="2" customFormat="1" x14ac:dyDescent="0.4">
      <c r="A584" s="2" t="str">
        <f t="shared" si="98"/>
        <v>ORM-815-M</v>
      </c>
      <c r="C584" s="11" t="s">
        <v>92</v>
      </c>
      <c r="D584" s="11">
        <v>103603</v>
      </c>
      <c r="E584" s="12" t="str">
        <f>IFERROR(VLOOKUP(A584,'[1]Données référence'!A:D,4, FALSE),"")</f>
        <v>GRILLO MEDIUM ANTERIOR PROXIMAL ABDUCTOR</v>
      </c>
      <c r="F584" s="12">
        <f t="shared" si="99"/>
        <v>40</v>
      </c>
      <c r="G584" s="12"/>
      <c r="H584" s="11"/>
      <c r="I584" s="13"/>
      <c r="M584" s="5"/>
      <c r="N584" s="5"/>
      <c r="O584" s="5"/>
    </row>
    <row r="585" spans="1:20" s="2" customFormat="1" x14ac:dyDescent="0.4">
      <c r="A585" s="2" t="str">
        <f t="shared" si="98"/>
        <v>ORM-946-ML</v>
      </c>
      <c r="C585" s="11" t="s">
        <v>93</v>
      </c>
      <c r="D585" s="11">
        <v>103652</v>
      </c>
      <c r="E585" s="12" t="str">
        <f>IFERROR(VLOOKUP(A585,'[1]Données référence'!A:D,4, FALSE),"")</f>
        <v>GRILLO MEDIUM/LARGE ERGONOMIC SADDLE</v>
      </c>
      <c r="F585" s="12">
        <f t="shared" si="99"/>
        <v>36</v>
      </c>
      <c r="G585" s="12"/>
      <c r="H585" s="11"/>
      <c r="I585" s="13"/>
      <c r="M585" s="5">
        <v>113.5</v>
      </c>
      <c r="N585" s="5"/>
      <c r="O585" s="5"/>
    </row>
    <row r="586" spans="1:20" s="2" customFormat="1" x14ac:dyDescent="0.4">
      <c r="A586" s="2" t="str">
        <f t="shared" si="98"/>
        <v>ORM-890C-M</v>
      </c>
      <c r="C586" s="11" t="s">
        <v>94</v>
      </c>
      <c r="D586" s="11">
        <v>102809</v>
      </c>
      <c r="E586" s="12" t="str">
        <f>IFERROR(VLOOKUP(A586,'[1]Données référence'!A:D,4, FALSE),"")</f>
        <v>GRILLO MEDIUM LEG DIVIDER WITH THIGH LOOPS</v>
      </c>
      <c r="F586" s="12">
        <f t="shared" si="99"/>
        <v>42</v>
      </c>
      <c r="G586" s="12"/>
      <c r="H586" s="11"/>
      <c r="I586" s="13"/>
      <c r="M586" s="5">
        <v>120</v>
      </c>
      <c r="N586" s="5"/>
      <c r="O586" s="5"/>
    </row>
    <row r="587" spans="1:20" s="2" customFormat="1" x14ac:dyDescent="0.4">
      <c r="A587" s="2" t="str">
        <f t="shared" si="98"/>
        <v>ORM-890SC-M</v>
      </c>
      <c r="C587" s="11" t="s">
        <v>95</v>
      </c>
      <c r="D587" s="11">
        <v>102812</v>
      </c>
      <c r="E587" s="12" t="str">
        <f>IFERROR(VLOOKUP(A587,'[1]Données référence'!A:D,4, FALSE),"")</f>
        <v>GRILLO MEDIUM DISTAL ABDUCTOR</v>
      </c>
      <c r="F587" s="12">
        <f t="shared" si="99"/>
        <v>29</v>
      </c>
      <c r="G587" s="12"/>
      <c r="H587" s="11"/>
      <c r="I587" s="13"/>
      <c r="M587" s="5">
        <v>120</v>
      </c>
      <c r="N587" s="5"/>
      <c r="O587" s="5"/>
    </row>
    <row r="588" spans="1:20" s="2" customFormat="1" x14ac:dyDescent="0.4">
      <c r="A588" s="2" t="str">
        <f t="shared" si="98"/>
        <v>ORM-810-ML</v>
      </c>
      <c r="C588" s="11" t="s">
        <v>96</v>
      </c>
      <c r="D588" s="11">
        <v>105605</v>
      </c>
      <c r="E588" s="12" t="str">
        <f>IFERROR(VLOOKUP(A588,'[1]Données référence'!A:D,4, FALSE),"")</f>
        <v>GRILLO MEDIUM/LARGE WEIGHTED BARS</v>
      </c>
      <c r="F588" s="12">
        <f t="shared" si="99"/>
        <v>33</v>
      </c>
      <c r="G588" s="12"/>
      <c r="H588" s="11"/>
      <c r="I588" s="13"/>
      <c r="M588" s="5"/>
      <c r="N588" s="5"/>
      <c r="O588" s="5"/>
    </row>
    <row r="589" spans="1:20" s="2" customFormat="1" x14ac:dyDescent="0.4">
      <c r="A589" s="2" t="str">
        <f t="shared" si="98"/>
        <v>ORM-923</v>
      </c>
      <c r="C589" s="11">
        <v>923</v>
      </c>
      <c r="D589" s="11">
        <v>103581</v>
      </c>
      <c r="E589" s="12" t="str">
        <f>IFERROR(VLOOKUP(A589,'[1]Données référence'!A:D,4, FALSE),"")</f>
        <v>GRILLO ADDITIONNAL ASSISTANT PUSH HANDLE</v>
      </c>
      <c r="F589" s="12">
        <f t="shared" si="99"/>
        <v>40</v>
      </c>
      <c r="G589" s="12"/>
      <c r="H589" s="11"/>
      <c r="I589" s="13"/>
      <c r="M589" s="5">
        <v>79</v>
      </c>
      <c r="N589" s="5"/>
      <c r="O589" s="5"/>
    </row>
    <row r="590" spans="1:20" s="2" customFormat="1" x14ac:dyDescent="0.4">
      <c r="A590" s="2" t="str">
        <f t="shared" si="98"/>
        <v>ORM-928-ML</v>
      </c>
      <c r="C590" s="11" t="s">
        <v>97</v>
      </c>
      <c r="D590" s="11">
        <v>103656</v>
      </c>
      <c r="E590" s="12" t="str">
        <f>IFERROR(VLOOKUP(A590,'[1]Données référence'!A:D,4, FALSE),"")</f>
        <v>GRILLO REAR NARROW WHEEL ASSEMBLY</v>
      </c>
      <c r="F590" s="12">
        <f t="shared" si="99"/>
        <v>33</v>
      </c>
      <c r="G590" s="12"/>
      <c r="H590" s="11"/>
      <c r="I590" s="13"/>
      <c r="M590" s="5"/>
      <c r="N590" s="5"/>
      <c r="O590" s="5"/>
    </row>
    <row r="591" spans="1:20" s="2" customFormat="1" x14ac:dyDescent="0.4">
      <c r="C591" s="11"/>
      <c r="D591" s="11"/>
      <c r="E591" s="12">
        <f>IFERROR(VLOOKUP(A591,'[1]Données référence'!A:D,4, FALSE),"")</f>
        <v>0</v>
      </c>
      <c r="F591" s="12"/>
      <c r="G591" s="12"/>
      <c r="H591" s="11"/>
      <c r="I591" s="13"/>
      <c r="L591" s="5"/>
      <c r="M591" s="5"/>
      <c r="N591" s="5"/>
      <c r="O591" s="5"/>
    </row>
    <row r="592" spans="1:20" s="2" customFormat="1" ht="18.45" x14ac:dyDescent="0.5">
      <c r="A592" s="96" t="s">
        <v>121</v>
      </c>
      <c r="B592" s="96"/>
      <c r="C592" s="96"/>
      <c r="D592" s="96"/>
      <c r="E592" s="96" t="str">
        <f>IFERROR(VLOOKUP(A592,'[1]Données référence'!A:D,4, FALSE),"")</f>
        <v/>
      </c>
      <c r="F592" s="92"/>
      <c r="G592" s="92"/>
      <c r="H592" s="92"/>
      <c r="I592" s="92"/>
      <c r="J592" s="92"/>
      <c r="K592" s="92"/>
      <c r="L592" s="92"/>
      <c r="M592" s="92"/>
      <c r="N592" s="92"/>
      <c r="O592" s="92"/>
      <c r="P592" s="92"/>
      <c r="Q592" s="92"/>
      <c r="R592" s="92"/>
      <c r="S592" s="92"/>
      <c r="T592" s="92"/>
    </row>
    <row r="593" spans="1:15" s="2" customFormat="1" x14ac:dyDescent="0.4">
      <c r="A593" s="2" t="str">
        <f>"ORM-"&amp;C593</f>
        <v>ORM-GRP-P-M</v>
      </c>
      <c r="C593" s="3" t="s">
        <v>122</v>
      </c>
      <c r="D593" s="11">
        <v>106632</v>
      </c>
      <c r="E593" s="12" t="str">
        <f>IFERROR(VLOOKUP(A593,'[1]Données référence'!A:D,4, FALSE),"")</f>
        <v>GRILLO POSTERIOR FRAME, MEDIUM - P</v>
      </c>
      <c r="F593" s="12">
        <f>LEN(E593)</f>
        <v>34</v>
      </c>
      <c r="G593" s="12"/>
      <c r="H593" s="11"/>
      <c r="I593" s="11"/>
      <c r="L593" s="5">
        <v>1087</v>
      </c>
      <c r="M593" s="5"/>
      <c r="N593" s="5"/>
      <c r="O593" s="5"/>
    </row>
    <row r="594" spans="1:15" s="2" customFormat="1" x14ac:dyDescent="0.4">
      <c r="A594" s="2" t="str">
        <f t="shared" ref="A594:A597" si="100">"ORM-"&amp;C594</f>
        <v>ORM-924</v>
      </c>
      <c r="C594" s="11">
        <v>924</v>
      </c>
      <c r="D594" s="11"/>
      <c r="E594" s="12" t="str">
        <f>IFERROR(VLOOKUP(A594,'[1]Données référence'!A:D,4, FALSE),"")</f>
        <v>GRILLO PELVIC SUPPORT</v>
      </c>
      <c r="F594" s="12">
        <f t="shared" ref="F594:F600" si="101">LEN(E594)</f>
        <v>21</v>
      </c>
      <c r="G594" s="12"/>
      <c r="H594" s="11"/>
      <c r="I594" s="13"/>
      <c r="J594" s="2" t="s">
        <v>14</v>
      </c>
      <c r="L594" s="5"/>
      <c r="M594" s="5"/>
      <c r="N594" s="5"/>
      <c r="O594" s="5"/>
    </row>
    <row r="595" spans="1:15" s="2" customFormat="1" x14ac:dyDescent="0.4">
      <c r="A595" s="2" t="str">
        <f t="shared" si="100"/>
        <v>ORM-924-HW</v>
      </c>
      <c r="C595" s="2" t="s">
        <v>16</v>
      </c>
      <c r="D595" s="11"/>
      <c r="E595" s="12" t="str">
        <f>IFERROR(VLOOKUP(A595,'[1]Données référence'!A:D,4, FALSE),"")</f>
        <v>GRILLO PELVIC SUPPORT PADDED RINGS</v>
      </c>
      <c r="F595" s="12">
        <f t="shared" si="101"/>
        <v>34</v>
      </c>
      <c r="G595" s="12"/>
      <c r="J595" s="2" t="s">
        <v>14</v>
      </c>
      <c r="L595" s="5"/>
      <c r="M595" s="5"/>
      <c r="N595" s="5"/>
      <c r="O595" s="5"/>
    </row>
    <row r="596" spans="1:15" s="2" customFormat="1" x14ac:dyDescent="0.4">
      <c r="A596" s="2" t="str">
        <f t="shared" si="100"/>
        <v>ORM-930</v>
      </c>
      <c r="C596" s="11">
        <v>930</v>
      </c>
      <c r="D596" s="11"/>
      <c r="E596" s="12" t="str">
        <f>IFERROR(VLOOKUP(A596,'[1]Données référence'!A:D,4, FALSE),"")</f>
        <v>GRILLO ERGONOMIC HARNESS</v>
      </c>
      <c r="F596" s="12">
        <f t="shared" si="101"/>
        <v>24</v>
      </c>
      <c r="G596" s="12"/>
      <c r="H596" s="11"/>
      <c r="I596" s="13"/>
      <c r="J596" s="2" t="s">
        <v>14</v>
      </c>
      <c r="L596" s="5"/>
      <c r="M596" s="5"/>
      <c r="N596" s="5"/>
      <c r="O596" s="5"/>
    </row>
    <row r="597" spans="1:15" s="2" customFormat="1" x14ac:dyDescent="0.4">
      <c r="A597" s="2" t="str">
        <f t="shared" si="100"/>
        <v>ORM-927</v>
      </c>
      <c r="C597" s="11">
        <v>927</v>
      </c>
      <c r="D597" s="11"/>
      <c r="E597" s="12" t="str">
        <f>IFERROR(VLOOKUP(A597,'[1]Données référence'!A:D,4, FALSE),"")</f>
        <v>GRILLO REMOVABLE KNOBS</v>
      </c>
      <c r="F597" s="12">
        <f t="shared" si="101"/>
        <v>22</v>
      </c>
      <c r="G597" s="12"/>
      <c r="H597" s="11"/>
      <c r="I597" s="13"/>
      <c r="L597" s="5"/>
      <c r="M597" s="5"/>
      <c r="N597" s="5"/>
      <c r="O597" s="5"/>
    </row>
    <row r="598" spans="1:15" s="2" customFormat="1" x14ac:dyDescent="0.4">
      <c r="B598" s="14" t="s">
        <v>47</v>
      </c>
      <c r="C598" s="11"/>
      <c r="D598" s="11"/>
      <c r="E598" s="12">
        <f>IFERROR(VLOOKUP(A598,'[1]Données référence'!A:D,4, FALSE),"")</f>
        <v>0</v>
      </c>
      <c r="F598" s="12">
        <f t="shared" si="101"/>
        <v>1</v>
      </c>
      <c r="G598" s="12"/>
      <c r="H598" s="11"/>
      <c r="I598" s="13"/>
      <c r="L598" s="5"/>
      <c r="M598" s="5"/>
      <c r="N598" s="5"/>
      <c r="O598" s="5"/>
    </row>
    <row r="599" spans="1:15" s="2" customFormat="1" x14ac:dyDescent="0.4">
      <c r="A599" s="19" t="str">
        <f t="shared" ref="A599:A614" si="102">"ORM-"&amp;C599</f>
        <v>ORM-865-N</v>
      </c>
      <c r="B599" s="20"/>
      <c r="C599" s="21" t="s">
        <v>72</v>
      </c>
      <c r="D599" s="21">
        <v>102968</v>
      </c>
      <c r="E599" s="22" t="str">
        <f>IFERROR(VLOOKUP(A599,'[1]Données référence'!A:D,4, FALSE),"")</f>
        <v xml:space="preserve">GRILLO SMALL/MEDIUM/LARGE HEAD REST </v>
      </c>
      <c r="F599" s="12">
        <f t="shared" si="101"/>
        <v>36</v>
      </c>
      <c r="G599" s="12"/>
      <c r="H599" s="11"/>
      <c r="I599" s="13"/>
      <c r="J599" s="2" t="s">
        <v>73</v>
      </c>
      <c r="L599" s="5"/>
      <c r="M599" s="5"/>
      <c r="N599" s="5"/>
      <c r="O599" s="5"/>
    </row>
    <row r="600" spans="1:15" s="2" customFormat="1" x14ac:dyDescent="0.4">
      <c r="A600" s="19" t="str">
        <f t="shared" si="102"/>
        <v>ORM-865-HW</v>
      </c>
      <c r="B600" s="20"/>
      <c r="C600" s="21" t="s">
        <v>74</v>
      </c>
      <c r="D600" s="21"/>
      <c r="E600" s="23" t="str">
        <f>IFERROR(VLOOKUP(A600,'[1]Données référence'!A:D,4, FALSE),"")</f>
        <v>GRILLO HEAD REST MOUNTING HARDWARE</v>
      </c>
      <c r="F600" s="12">
        <f t="shared" si="101"/>
        <v>34</v>
      </c>
      <c r="G600" s="12"/>
      <c r="H600" s="11"/>
      <c r="I600" s="13"/>
      <c r="J600" s="2" t="s">
        <v>14</v>
      </c>
      <c r="L600" s="5"/>
      <c r="M600" s="5"/>
      <c r="N600" s="5"/>
      <c r="O600" s="5"/>
    </row>
    <row r="601" spans="1:15" s="2" customFormat="1" x14ac:dyDescent="0.4">
      <c r="A601" s="24" t="str">
        <f t="shared" si="102"/>
        <v>ORM-925-M</v>
      </c>
      <c r="B601" s="25"/>
      <c r="C601" s="26" t="s">
        <v>103</v>
      </c>
      <c r="D601" s="26">
        <v>103640</v>
      </c>
      <c r="E601" s="27" t="str">
        <f>IFERROR(VLOOKUP(A601,'[1]Données référence'!A:D,4, FALSE),"")</f>
        <v>GRILLO THORACIC SUPPORT, MEDIUM</v>
      </c>
      <c r="F601" s="12">
        <f>LEN(E601)</f>
        <v>31</v>
      </c>
      <c r="G601" s="12"/>
      <c r="H601" s="11"/>
      <c r="I601" s="13"/>
      <c r="L601" s="5"/>
      <c r="M601" s="5">
        <v>192</v>
      </c>
      <c r="N601" s="5"/>
      <c r="O601" s="5"/>
    </row>
    <row r="602" spans="1:15" s="2" customFormat="1" x14ac:dyDescent="0.4">
      <c r="A602" s="24" t="str">
        <f t="shared" si="102"/>
        <v>ORM-925-HW</v>
      </c>
      <c r="B602" s="25"/>
      <c r="C602" s="26" t="s">
        <v>15</v>
      </c>
      <c r="D602" s="26"/>
      <c r="E602" s="28" t="str">
        <f>IFERROR(VLOOKUP(A602,'[1]Données référence'!A:D,4, FALSE),"")</f>
        <v>GRILLO THORACIC SUPPORT PADDED RINGS</v>
      </c>
      <c r="F602" s="12">
        <f>LEN(E602)</f>
        <v>36</v>
      </c>
      <c r="G602" s="12"/>
      <c r="J602" s="2" t="s">
        <v>14</v>
      </c>
      <c r="L602" s="5"/>
      <c r="M602" s="5"/>
      <c r="N602" s="5"/>
      <c r="O602" s="5"/>
    </row>
    <row r="603" spans="1:15" s="2" customFormat="1" x14ac:dyDescent="0.4">
      <c r="A603" s="2" t="str">
        <f t="shared" si="102"/>
        <v>ORM-809-ML</v>
      </c>
      <c r="C603" s="11" t="s">
        <v>100</v>
      </c>
      <c r="D603" s="11">
        <v>103613</v>
      </c>
      <c r="E603" s="12" t="str">
        <f>IFERROR(VLOOKUP(A603,'[1]Données référence'!A:D,4, FALSE),"")</f>
        <v>GRILLO MEDIUM LARGE ARM SUPPORTS</v>
      </c>
      <c r="F603" s="12">
        <f t="shared" ref="F603:F614" si="103">LEN(E603)</f>
        <v>32</v>
      </c>
      <c r="G603" s="12"/>
      <c r="H603" s="11"/>
      <c r="I603" s="13"/>
      <c r="M603" s="5">
        <v>218</v>
      </c>
      <c r="N603" s="5"/>
      <c r="O603" s="5"/>
    </row>
    <row r="604" spans="1:15" s="2" customFormat="1" x14ac:dyDescent="0.4">
      <c r="A604" s="2" t="str">
        <f t="shared" si="102"/>
        <v>ORM-943-ML</v>
      </c>
      <c r="C604" s="11" t="s">
        <v>91</v>
      </c>
      <c r="D604" s="11">
        <v>103616</v>
      </c>
      <c r="E604" s="12" t="str">
        <f>IFERROR(VLOOKUP(A604,'[1]Données référence'!A:D,4, FALSE),"")</f>
        <v>GRILLO MEDIUM ARM STRAPS</v>
      </c>
      <c r="F604" s="12">
        <f t="shared" si="103"/>
        <v>24</v>
      </c>
      <c r="G604" s="12"/>
      <c r="H604" s="11"/>
      <c r="I604" s="13"/>
      <c r="J604" s="2" t="s">
        <v>20</v>
      </c>
      <c r="M604" s="5">
        <v>18</v>
      </c>
      <c r="N604" s="5"/>
      <c r="O604" s="5"/>
    </row>
    <row r="605" spans="1:15" s="2" customFormat="1" x14ac:dyDescent="0.4">
      <c r="A605" s="2" t="str">
        <f t="shared" si="102"/>
        <v>ORM-939-P</v>
      </c>
      <c r="C605" s="11" t="s">
        <v>75</v>
      </c>
      <c r="D605" s="11">
        <v>102970</v>
      </c>
      <c r="E605" s="12" t="str">
        <f>IFERROR(VLOOKUP(A605,'[1]Données référence'!A:D,4, FALSE),"")</f>
        <v>GRILLO POSTERIOR FRAME ERGONOMIC HANDLES</v>
      </c>
      <c r="F605" s="12">
        <f t="shared" si="103"/>
        <v>40</v>
      </c>
      <c r="G605" s="12"/>
      <c r="H605" s="11"/>
      <c r="I605" s="13"/>
      <c r="M605" s="5"/>
      <c r="N605" s="5"/>
      <c r="O605" s="5"/>
    </row>
    <row r="606" spans="1:15" s="2" customFormat="1" x14ac:dyDescent="0.4">
      <c r="A606" s="2" t="str">
        <f t="shared" si="102"/>
        <v>ORM-919-M</v>
      </c>
      <c r="C606" s="11" t="s">
        <v>113</v>
      </c>
      <c r="D606" s="11">
        <v>102793</v>
      </c>
      <c r="E606" s="12" t="str">
        <f>IFERROR(VLOOKUP(A606,'[1]Données référence'!A:D,4, FALSE),"")</f>
        <v>GRILLO POSTERIOR LUMBER THRUST SUPPORT, MEDIUM</v>
      </c>
      <c r="F606" s="12">
        <f t="shared" si="103"/>
        <v>46</v>
      </c>
      <c r="G606" s="12"/>
      <c r="H606" s="11"/>
      <c r="I606" s="13"/>
      <c r="M606" s="5"/>
      <c r="N606" s="5"/>
      <c r="O606" s="5"/>
    </row>
    <row r="607" spans="1:15" s="2" customFormat="1" x14ac:dyDescent="0.4">
      <c r="A607" s="2" t="str">
        <f t="shared" si="102"/>
        <v>ORM-918-M</v>
      </c>
      <c r="C607" s="11" t="s">
        <v>114</v>
      </c>
      <c r="D607" s="11">
        <v>102779</v>
      </c>
      <c r="E607" s="12" t="str">
        <f>IFERROR(VLOOKUP(A607,'[1]Données référence'!A:D,4, FALSE),"")</f>
        <v>GRILLO POSTERIOR FOLDING SEAT, MEDIUM</v>
      </c>
      <c r="F607" s="12">
        <f t="shared" si="103"/>
        <v>37</v>
      </c>
      <c r="G607" s="12"/>
      <c r="H607" s="11"/>
      <c r="I607" s="13"/>
      <c r="M607" s="5"/>
      <c r="N607" s="5"/>
      <c r="O607" s="5"/>
    </row>
    <row r="608" spans="1:15" s="2" customFormat="1" x14ac:dyDescent="0.4">
      <c r="A608" s="2" t="str">
        <f t="shared" si="102"/>
        <v>ORM-815-M</v>
      </c>
      <c r="C608" s="11" t="s">
        <v>92</v>
      </c>
      <c r="D608" s="11">
        <v>103603</v>
      </c>
      <c r="E608" s="12" t="str">
        <f>IFERROR(VLOOKUP(A608,'[1]Données référence'!A:D,4, FALSE),"")</f>
        <v>GRILLO MEDIUM ANTERIOR PROXIMAL ABDUCTOR</v>
      </c>
      <c r="F608" s="12">
        <f t="shared" si="103"/>
        <v>40</v>
      </c>
      <c r="G608" s="12"/>
      <c r="H608" s="11"/>
      <c r="I608" s="13"/>
      <c r="M608" s="5"/>
      <c r="N608" s="5"/>
      <c r="O608" s="5"/>
    </row>
    <row r="609" spans="1:20" s="2" customFormat="1" x14ac:dyDescent="0.4">
      <c r="A609" s="2" t="str">
        <f t="shared" si="102"/>
        <v>ORM-946-ML</v>
      </c>
      <c r="C609" s="11" t="s">
        <v>93</v>
      </c>
      <c r="D609" s="11">
        <v>103652</v>
      </c>
      <c r="E609" s="12" t="str">
        <f>IFERROR(VLOOKUP(A609,'[1]Données référence'!A:D,4, FALSE),"")</f>
        <v>GRILLO MEDIUM/LARGE ERGONOMIC SADDLE</v>
      </c>
      <c r="F609" s="12">
        <f t="shared" si="103"/>
        <v>36</v>
      </c>
      <c r="G609" s="12"/>
      <c r="H609" s="11"/>
      <c r="I609" s="13"/>
      <c r="M609" s="5">
        <v>113.5</v>
      </c>
      <c r="N609" s="5"/>
      <c r="O609" s="5"/>
    </row>
    <row r="610" spans="1:20" s="2" customFormat="1" x14ac:dyDescent="0.4">
      <c r="A610" s="2" t="str">
        <f t="shared" si="102"/>
        <v>ORM-890C-M</v>
      </c>
      <c r="C610" s="11" t="s">
        <v>94</v>
      </c>
      <c r="D610" s="11">
        <v>102809</v>
      </c>
      <c r="E610" s="12" t="str">
        <f>IFERROR(VLOOKUP(A610,'[1]Données référence'!A:D,4, FALSE),"")</f>
        <v>GRILLO MEDIUM LEG DIVIDER WITH THIGH LOOPS</v>
      </c>
      <c r="F610" s="12">
        <f t="shared" si="103"/>
        <v>42</v>
      </c>
      <c r="G610" s="12"/>
      <c r="H610" s="11"/>
      <c r="I610" s="13"/>
      <c r="M610" s="5">
        <v>120</v>
      </c>
      <c r="N610" s="5"/>
      <c r="O610" s="5"/>
    </row>
    <row r="611" spans="1:20" s="2" customFormat="1" x14ac:dyDescent="0.4">
      <c r="A611" s="2" t="str">
        <f t="shared" si="102"/>
        <v>ORM-890SC-M</v>
      </c>
      <c r="C611" s="11" t="s">
        <v>95</v>
      </c>
      <c r="D611" s="11">
        <v>102812</v>
      </c>
      <c r="E611" s="12" t="str">
        <f>IFERROR(VLOOKUP(A611,'[1]Données référence'!A:D,4, FALSE),"")</f>
        <v>GRILLO MEDIUM DISTAL ABDUCTOR</v>
      </c>
      <c r="F611" s="12">
        <f t="shared" si="103"/>
        <v>29</v>
      </c>
      <c r="G611" s="12"/>
      <c r="H611" s="11"/>
      <c r="I611" s="13"/>
      <c r="M611" s="5">
        <v>120</v>
      </c>
      <c r="N611" s="5"/>
      <c r="O611" s="5"/>
    </row>
    <row r="612" spans="1:20" s="2" customFormat="1" x14ac:dyDescent="0.4">
      <c r="A612" s="2" t="str">
        <f t="shared" si="102"/>
        <v>ORM-810-ML</v>
      </c>
      <c r="C612" s="11" t="s">
        <v>96</v>
      </c>
      <c r="D612" s="11">
        <v>105605</v>
      </c>
      <c r="E612" s="12" t="str">
        <f>IFERROR(VLOOKUP(A612,'[1]Données référence'!A:D,4, FALSE),"")</f>
        <v>GRILLO MEDIUM/LARGE WEIGHTED BARS</v>
      </c>
      <c r="F612" s="12">
        <f t="shared" si="103"/>
        <v>33</v>
      </c>
      <c r="G612" s="12"/>
      <c r="H612" s="11"/>
      <c r="I612" s="13"/>
      <c r="M612" s="5"/>
      <c r="N612" s="5"/>
      <c r="O612" s="5"/>
    </row>
    <row r="613" spans="1:20" s="2" customFormat="1" x14ac:dyDescent="0.4">
      <c r="A613" s="2" t="str">
        <f t="shared" si="102"/>
        <v>ORM-923</v>
      </c>
      <c r="C613" s="11">
        <v>923</v>
      </c>
      <c r="D613" s="11">
        <v>103581</v>
      </c>
      <c r="E613" s="12" t="str">
        <f>IFERROR(VLOOKUP(A613,'[1]Données référence'!A:D,4, FALSE),"")</f>
        <v>GRILLO ADDITIONNAL ASSISTANT PUSH HANDLE</v>
      </c>
      <c r="F613" s="12">
        <f t="shared" si="103"/>
        <v>40</v>
      </c>
      <c r="G613" s="12"/>
      <c r="H613" s="11"/>
      <c r="I613" s="13"/>
      <c r="M613" s="5">
        <v>79</v>
      </c>
      <c r="N613" s="5"/>
      <c r="O613" s="5"/>
    </row>
    <row r="614" spans="1:20" s="2" customFormat="1" x14ac:dyDescent="0.4">
      <c r="A614" s="2" t="str">
        <f t="shared" si="102"/>
        <v>ORM-928-ML</v>
      </c>
      <c r="C614" s="11" t="s">
        <v>97</v>
      </c>
      <c r="D614" s="11">
        <v>103656</v>
      </c>
      <c r="E614" s="12" t="str">
        <f>IFERROR(VLOOKUP(A614,'[1]Données référence'!A:D,4, FALSE),"")</f>
        <v>GRILLO REAR NARROW WHEEL ASSEMBLY</v>
      </c>
      <c r="F614" s="12">
        <f t="shared" si="103"/>
        <v>33</v>
      </c>
      <c r="G614" s="12"/>
      <c r="H614" s="11"/>
      <c r="I614" s="13"/>
      <c r="M614" s="5"/>
      <c r="N614" s="5"/>
      <c r="O614" s="5"/>
    </row>
    <row r="615" spans="1:20" x14ac:dyDescent="0.4">
      <c r="E615" s="12">
        <f>IFERROR(VLOOKUP(A615,'[1]Données référence'!A:D,4, FALSE),"")</f>
        <v>0</v>
      </c>
    </row>
    <row r="616" spans="1:20" s="2" customFormat="1" ht="18.45" x14ac:dyDescent="0.5">
      <c r="A616" s="97" t="s">
        <v>123</v>
      </c>
      <c r="B616" s="97"/>
      <c r="C616" s="97"/>
      <c r="D616" s="97"/>
      <c r="E616" s="97" t="str">
        <f>IFERROR(VLOOKUP(A616,'[1]Données référence'!A:D,4, FALSE),"")</f>
        <v/>
      </c>
      <c r="F616" s="6"/>
      <c r="G616" s="6"/>
      <c r="H616" s="7"/>
      <c r="I616" s="8"/>
      <c r="J616" s="9"/>
      <c r="K616" s="9"/>
      <c r="L616" s="10"/>
      <c r="M616" s="10"/>
      <c r="N616" s="10"/>
      <c r="O616" s="10"/>
      <c r="P616" s="9"/>
      <c r="Q616" s="92"/>
      <c r="R616" s="92"/>
      <c r="S616" s="92"/>
      <c r="T616" s="92"/>
    </row>
    <row r="617" spans="1:20" s="2" customFormat="1" x14ac:dyDescent="0.4">
      <c r="A617" s="2" t="str">
        <f>"ORM-"&amp;C617</f>
        <v>ORM-GRPH-P-M</v>
      </c>
      <c r="C617" s="3" t="s">
        <v>124</v>
      </c>
      <c r="D617" s="30"/>
      <c r="E617" s="12" t="str">
        <f>IFERROR(VLOOKUP(A617,'[1]Données référence'!A:D,4, FALSE),"")</f>
        <v>GRILLO POSTERIOR FRAME, MEDIUM - P - HYBRID</v>
      </c>
      <c r="F617" s="12">
        <f>LEN(E617)</f>
        <v>43</v>
      </c>
      <c r="G617" s="12"/>
      <c r="H617" s="11"/>
      <c r="I617" s="11"/>
      <c r="L617" s="5">
        <v>1087</v>
      </c>
      <c r="M617" s="5"/>
      <c r="N617" s="5"/>
      <c r="O617" s="5"/>
    </row>
    <row r="618" spans="1:20" s="2" customFormat="1" x14ac:dyDescent="0.4">
      <c r="A618" s="2" t="str">
        <f t="shared" ref="A618:A621" si="104">"ORM-"&amp;C618</f>
        <v>ORM-924</v>
      </c>
      <c r="C618" s="11">
        <v>924</v>
      </c>
      <c r="D618" s="11"/>
      <c r="E618" s="12" t="str">
        <f>IFERROR(VLOOKUP(A618,'[1]Données référence'!A:D,4, FALSE),"")</f>
        <v>GRILLO PELVIC SUPPORT</v>
      </c>
      <c r="F618" s="12">
        <f t="shared" ref="F618:F624" si="105">LEN(E618)</f>
        <v>21</v>
      </c>
      <c r="G618" s="12"/>
      <c r="H618" s="11"/>
      <c r="I618" s="13"/>
      <c r="J618" s="2" t="s">
        <v>14</v>
      </c>
      <c r="L618" s="5"/>
      <c r="M618" s="5"/>
      <c r="N618" s="5"/>
      <c r="O618" s="5"/>
    </row>
    <row r="619" spans="1:20" s="2" customFormat="1" x14ac:dyDescent="0.4">
      <c r="A619" s="2" t="str">
        <f t="shared" si="104"/>
        <v>ORM-924-HW</v>
      </c>
      <c r="C619" s="2" t="s">
        <v>16</v>
      </c>
      <c r="D619" s="11"/>
      <c r="E619" s="12" t="str">
        <f>IFERROR(VLOOKUP(A619,'[1]Données référence'!A:D,4, FALSE),"")</f>
        <v>GRILLO PELVIC SUPPORT PADDED RINGS</v>
      </c>
      <c r="F619" s="12">
        <f t="shared" si="105"/>
        <v>34</v>
      </c>
      <c r="G619" s="12"/>
      <c r="J619" s="2" t="s">
        <v>14</v>
      </c>
      <c r="L619" s="5"/>
      <c r="M619" s="5"/>
      <c r="N619" s="5"/>
      <c r="O619" s="5"/>
    </row>
    <row r="620" spans="1:20" s="2" customFormat="1" x14ac:dyDescent="0.4">
      <c r="A620" s="2" t="str">
        <f t="shared" si="104"/>
        <v>ORM-930</v>
      </c>
      <c r="C620" s="11">
        <v>930</v>
      </c>
      <c r="D620" s="11"/>
      <c r="E620" s="12" t="str">
        <f>IFERROR(VLOOKUP(A620,'[1]Données référence'!A:D,4, FALSE),"")</f>
        <v>GRILLO ERGONOMIC HARNESS</v>
      </c>
      <c r="F620" s="12">
        <f t="shared" si="105"/>
        <v>24</v>
      </c>
      <c r="G620" s="12"/>
      <c r="H620" s="11"/>
      <c r="I620" s="13"/>
      <c r="J620" s="2" t="s">
        <v>14</v>
      </c>
      <c r="L620" s="5"/>
      <c r="M620" s="5"/>
      <c r="N620" s="5"/>
      <c r="O620" s="5"/>
    </row>
    <row r="621" spans="1:20" s="2" customFormat="1" x14ac:dyDescent="0.4">
      <c r="A621" s="2" t="str">
        <f t="shared" si="104"/>
        <v>ORM-927</v>
      </c>
      <c r="C621" s="11">
        <v>927</v>
      </c>
      <c r="D621" s="11"/>
      <c r="E621" s="12" t="str">
        <f>IFERROR(VLOOKUP(A621,'[1]Données référence'!A:D,4, FALSE),"")</f>
        <v>GRILLO REMOVABLE KNOBS</v>
      </c>
      <c r="F621" s="12">
        <f t="shared" si="105"/>
        <v>22</v>
      </c>
      <c r="G621" s="12"/>
      <c r="H621" s="11"/>
      <c r="I621" s="13"/>
      <c r="L621" s="5"/>
      <c r="M621" s="5"/>
      <c r="N621" s="5"/>
      <c r="O621" s="5"/>
    </row>
    <row r="622" spans="1:20" s="2" customFormat="1" x14ac:dyDescent="0.4">
      <c r="B622" s="14" t="s">
        <v>47</v>
      </c>
      <c r="C622" s="11"/>
      <c r="D622" s="11"/>
      <c r="E622" s="12">
        <f>IFERROR(VLOOKUP(A622,'[1]Données référence'!A:D,4, FALSE),"")</f>
        <v>0</v>
      </c>
      <c r="F622" s="12">
        <f t="shared" si="105"/>
        <v>1</v>
      </c>
      <c r="G622" s="12"/>
      <c r="H622" s="11"/>
      <c r="I622" s="13"/>
      <c r="L622" s="5"/>
      <c r="M622" s="5"/>
      <c r="N622" s="5"/>
      <c r="O622" s="5"/>
    </row>
    <row r="623" spans="1:20" s="2" customFormat="1" x14ac:dyDescent="0.4">
      <c r="A623" s="19" t="str">
        <f t="shared" ref="A623:A638" si="106">"ORM-"&amp;C623</f>
        <v>ORM-865-N</v>
      </c>
      <c r="B623" s="20"/>
      <c r="C623" s="21" t="s">
        <v>72</v>
      </c>
      <c r="D623" s="21">
        <v>102968</v>
      </c>
      <c r="E623" s="22" t="str">
        <f>IFERROR(VLOOKUP(A623,'[1]Données référence'!A:D,4, FALSE),"")</f>
        <v xml:space="preserve">GRILLO SMALL/MEDIUM/LARGE HEAD REST </v>
      </c>
      <c r="F623" s="12">
        <f t="shared" si="105"/>
        <v>36</v>
      </c>
      <c r="G623" s="12"/>
      <c r="H623" s="11"/>
      <c r="I623" s="13"/>
      <c r="J623" s="2" t="s">
        <v>73</v>
      </c>
      <c r="L623" s="5"/>
      <c r="M623" s="5"/>
      <c r="N623" s="5"/>
      <c r="O623" s="5"/>
    </row>
    <row r="624" spans="1:20" s="2" customFormat="1" x14ac:dyDescent="0.4">
      <c r="A624" s="19" t="str">
        <f t="shared" si="106"/>
        <v>ORM-865-HW</v>
      </c>
      <c r="B624" s="20"/>
      <c r="C624" s="21" t="s">
        <v>74</v>
      </c>
      <c r="D624" s="21"/>
      <c r="E624" s="23" t="str">
        <f>IFERROR(VLOOKUP(A624,'[1]Données référence'!A:D,4, FALSE),"")</f>
        <v>GRILLO HEAD REST MOUNTING HARDWARE</v>
      </c>
      <c r="F624" s="12">
        <f t="shared" si="105"/>
        <v>34</v>
      </c>
      <c r="G624" s="12"/>
      <c r="H624" s="11"/>
      <c r="I624" s="13"/>
      <c r="J624" s="2" t="s">
        <v>14</v>
      </c>
      <c r="L624" s="5"/>
      <c r="M624" s="5"/>
      <c r="N624" s="5"/>
      <c r="O624" s="5"/>
    </row>
    <row r="625" spans="1:20" s="2" customFormat="1" x14ac:dyDescent="0.4">
      <c r="A625" s="24" t="str">
        <f t="shared" si="106"/>
        <v>ORM-925-S</v>
      </c>
      <c r="B625" s="25"/>
      <c r="C625" s="26" t="s">
        <v>62</v>
      </c>
      <c r="D625" s="26">
        <v>103639</v>
      </c>
      <c r="E625" s="27" t="str">
        <f>IFERROR(VLOOKUP(A625,'[1]Données référence'!A:D,4, FALSE),"")</f>
        <v>GRILLO THORACIC SUPPORT, SMALL</v>
      </c>
      <c r="F625" s="12">
        <f>LEN(E625)</f>
        <v>30</v>
      </c>
      <c r="G625" s="12"/>
      <c r="H625" s="11"/>
      <c r="I625" s="13"/>
      <c r="L625" s="5"/>
      <c r="M625" s="5">
        <v>192</v>
      </c>
      <c r="N625" s="5"/>
      <c r="O625" s="5"/>
    </row>
    <row r="626" spans="1:20" s="2" customFormat="1" x14ac:dyDescent="0.4">
      <c r="A626" s="24" t="str">
        <f t="shared" si="106"/>
        <v>ORM-925-HW</v>
      </c>
      <c r="B626" s="25"/>
      <c r="C626" s="26" t="s">
        <v>15</v>
      </c>
      <c r="D626" s="26"/>
      <c r="E626" s="28" t="str">
        <f>IFERROR(VLOOKUP(A626,'[1]Données référence'!A:D,4, FALSE),"")</f>
        <v>GRILLO THORACIC SUPPORT PADDED RINGS</v>
      </c>
      <c r="F626" s="12">
        <f>LEN(E626)</f>
        <v>36</v>
      </c>
      <c r="G626" s="12"/>
      <c r="J626" s="2" t="s">
        <v>14</v>
      </c>
      <c r="L626" s="5"/>
      <c r="M626" s="5"/>
      <c r="N626" s="5"/>
      <c r="O626" s="5"/>
    </row>
    <row r="627" spans="1:20" s="2" customFormat="1" x14ac:dyDescent="0.4">
      <c r="A627" s="2" t="str">
        <f t="shared" si="106"/>
        <v>ORM-809-ML</v>
      </c>
      <c r="C627" s="11" t="s">
        <v>100</v>
      </c>
      <c r="D627" s="11">
        <v>103613</v>
      </c>
      <c r="E627" s="12" t="str">
        <f>IFERROR(VLOOKUP(A627,'[1]Données référence'!A:D,4, FALSE),"")</f>
        <v>GRILLO MEDIUM LARGE ARM SUPPORTS</v>
      </c>
      <c r="F627" s="12">
        <f t="shared" ref="F627:F638" si="107">LEN(E627)</f>
        <v>32</v>
      </c>
      <c r="G627" s="12"/>
      <c r="H627" s="11"/>
      <c r="I627" s="13"/>
      <c r="M627" s="5">
        <v>218</v>
      </c>
      <c r="N627" s="5"/>
      <c r="O627" s="5"/>
    </row>
    <row r="628" spans="1:20" s="2" customFormat="1" x14ac:dyDescent="0.4">
      <c r="A628" s="2" t="str">
        <f t="shared" si="106"/>
        <v>ORM-943-ML</v>
      </c>
      <c r="C628" s="11" t="s">
        <v>91</v>
      </c>
      <c r="D628" s="11">
        <v>103616</v>
      </c>
      <c r="E628" s="12" t="str">
        <f>IFERROR(VLOOKUP(A628,'[1]Données référence'!A:D,4, FALSE),"")</f>
        <v>GRILLO MEDIUM ARM STRAPS</v>
      </c>
      <c r="F628" s="12">
        <f t="shared" si="107"/>
        <v>24</v>
      </c>
      <c r="G628" s="12"/>
      <c r="H628" s="11"/>
      <c r="I628" s="13"/>
      <c r="J628" s="2" t="s">
        <v>20</v>
      </c>
      <c r="M628" s="5">
        <v>18</v>
      </c>
      <c r="N628" s="5"/>
      <c r="O628" s="5"/>
    </row>
    <row r="629" spans="1:20" s="2" customFormat="1" x14ac:dyDescent="0.4">
      <c r="A629" s="2" t="str">
        <f t="shared" si="106"/>
        <v>ORM-939-P</v>
      </c>
      <c r="C629" s="11" t="s">
        <v>75</v>
      </c>
      <c r="D629" s="11">
        <v>102970</v>
      </c>
      <c r="E629" s="12" t="str">
        <f>IFERROR(VLOOKUP(A629,'[1]Données référence'!A:D,4, FALSE),"")</f>
        <v>GRILLO POSTERIOR FRAME ERGONOMIC HANDLES</v>
      </c>
      <c r="F629" s="12">
        <f t="shared" si="107"/>
        <v>40</v>
      </c>
      <c r="G629" s="12"/>
      <c r="H629" s="11"/>
      <c r="I629" s="13"/>
      <c r="M629" s="5"/>
      <c r="N629" s="5"/>
      <c r="O629" s="5"/>
    </row>
    <row r="630" spans="1:20" s="2" customFormat="1" x14ac:dyDescent="0.4">
      <c r="A630" s="2" t="str">
        <f t="shared" si="106"/>
        <v>ORM-919-M</v>
      </c>
      <c r="C630" s="11" t="s">
        <v>113</v>
      </c>
      <c r="D630" s="11">
        <v>102793</v>
      </c>
      <c r="E630" s="12" t="str">
        <f>IFERROR(VLOOKUP(A630,'[1]Données référence'!A:D,4, FALSE),"")</f>
        <v>GRILLO POSTERIOR LUMBER THRUST SUPPORT, MEDIUM</v>
      </c>
      <c r="F630" s="12">
        <f t="shared" si="107"/>
        <v>46</v>
      </c>
      <c r="G630" s="12"/>
      <c r="H630" s="11"/>
      <c r="I630" s="13"/>
      <c r="M630" s="5"/>
      <c r="N630" s="5"/>
      <c r="O630" s="5"/>
    </row>
    <row r="631" spans="1:20" s="2" customFormat="1" x14ac:dyDescent="0.4">
      <c r="A631" s="2" t="str">
        <f t="shared" si="106"/>
        <v>ORM-918-M</v>
      </c>
      <c r="C631" s="11" t="s">
        <v>114</v>
      </c>
      <c r="D631" s="11">
        <v>102779</v>
      </c>
      <c r="E631" s="12" t="str">
        <f>IFERROR(VLOOKUP(A631,'[1]Données référence'!A:D,4, FALSE),"")</f>
        <v>GRILLO POSTERIOR FOLDING SEAT, MEDIUM</v>
      </c>
      <c r="F631" s="12">
        <f t="shared" si="107"/>
        <v>37</v>
      </c>
      <c r="G631" s="12"/>
      <c r="H631" s="11"/>
      <c r="I631" s="13"/>
      <c r="M631" s="5"/>
      <c r="N631" s="5"/>
      <c r="O631" s="5"/>
    </row>
    <row r="632" spans="1:20" s="2" customFormat="1" x14ac:dyDescent="0.4">
      <c r="A632" s="2" t="str">
        <f t="shared" si="106"/>
        <v>ORM-815-M</v>
      </c>
      <c r="C632" s="11" t="s">
        <v>92</v>
      </c>
      <c r="D632" s="11">
        <v>103603</v>
      </c>
      <c r="E632" s="12" t="str">
        <f>IFERROR(VLOOKUP(A632,'[1]Données référence'!A:D,4, FALSE),"")</f>
        <v>GRILLO MEDIUM ANTERIOR PROXIMAL ABDUCTOR</v>
      </c>
      <c r="F632" s="12">
        <f t="shared" si="107"/>
        <v>40</v>
      </c>
      <c r="G632" s="12"/>
      <c r="H632" s="11"/>
      <c r="I632" s="13"/>
      <c r="M632" s="5"/>
      <c r="N632" s="5"/>
      <c r="O632" s="5"/>
    </row>
    <row r="633" spans="1:20" s="2" customFormat="1" x14ac:dyDescent="0.4">
      <c r="A633" s="2" t="str">
        <f t="shared" si="106"/>
        <v>ORM-946-ML</v>
      </c>
      <c r="C633" s="11" t="s">
        <v>93</v>
      </c>
      <c r="D633" s="11">
        <v>103652</v>
      </c>
      <c r="E633" s="12" t="str">
        <f>IFERROR(VLOOKUP(A633,'[1]Données référence'!A:D,4, FALSE),"")</f>
        <v>GRILLO MEDIUM/LARGE ERGONOMIC SADDLE</v>
      </c>
      <c r="F633" s="12">
        <f t="shared" si="107"/>
        <v>36</v>
      </c>
      <c r="G633" s="12"/>
      <c r="H633" s="11"/>
      <c r="I633" s="13"/>
      <c r="M633" s="5">
        <v>113.5</v>
      </c>
      <c r="N633" s="5"/>
      <c r="O633" s="5"/>
    </row>
    <row r="634" spans="1:20" s="2" customFormat="1" x14ac:dyDescent="0.4">
      <c r="A634" s="2" t="str">
        <f t="shared" si="106"/>
        <v>ORM-890C-M</v>
      </c>
      <c r="C634" s="11" t="s">
        <v>94</v>
      </c>
      <c r="D634" s="11">
        <v>102809</v>
      </c>
      <c r="E634" s="12" t="str">
        <f>IFERROR(VLOOKUP(A634,'[1]Données référence'!A:D,4, FALSE),"")</f>
        <v>GRILLO MEDIUM LEG DIVIDER WITH THIGH LOOPS</v>
      </c>
      <c r="F634" s="12">
        <f t="shared" si="107"/>
        <v>42</v>
      </c>
      <c r="G634" s="12"/>
      <c r="H634" s="11"/>
      <c r="I634" s="13"/>
      <c r="M634" s="5">
        <v>120</v>
      </c>
      <c r="N634" s="5"/>
      <c r="O634" s="5"/>
    </row>
    <row r="635" spans="1:20" s="2" customFormat="1" x14ac:dyDescent="0.4">
      <c r="A635" s="2" t="str">
        <f t="shared" si="106"/>
        <v>ORM-890SC-M</v>
      </c>
      <c r="C635" s="11" t="s">
        <v>95</v>
      </c>
      <c r="D635" s="11">
        <v>102812</v>
      </c>
      <c r="E635" s="12" t="str">
        <f>IFERROR(VLOOKUP(A635,'[1]Données référence'!A:D,4, FALSE),"")</f>
        <v>GRILLO MEDIUM DISTAL ABDUCTOR</v>
      </c>
      <c r="F635" s="12">
        <f t="shared" si="107"/>
        <v>29</v>
      </c>
      <c r="G635" s="12"/>
      <c r="H635" s="11"/>
      <c r="I635" s="13"/>
      <c r="M635" s="5">
        <v>120</v>
      </c>
      <c r="N635" s="5"/>
      <c r="O635" s="5"/>
    </row>
    <row r="636" spans="1:20" s="2" customFormat="1" x14ac:dyDescent="0.4">
      <c r="A636" s="2" t="str">
        <f t="shared" si="106"/>
        <v>ORM-810-ML</v>
      </c>
      <c r="C636" s="11" t="s">
        <v>96</v>
      </c>
      <c r="D636" s="11">
        <v>105605</v>
      </c>
      <c r="E636" s="12" t="str">
        <f>IFERROR(VLOOKUP(A636,'[1]Données référence'!A:D,4, FALSE),"")</f>
        <v>GRILLO MEDIUM/LARGE WEIGHTED BARS</v>
      </c>
      <c r="F636" s="12">
        <f t="shared" si="107"/>
        <v>33</v>
      </c>
      <c r="G636" s="12"/>
      <c r="H636" s="11"/>
      <c r="I636" s="13"/>
      <c r="M636" s="5"/>
      <c r="N636" s="5"/>
      <c r="O636" s="5"/>
    </row>
    <row r="637" spans="1:20" s="2" customFormat="1" x14ac:dyDescent="0.4">
      <c r="A637" s="2" t="str">
        <f t="shared" si="106"/>
        <v>ORM-923</v>
      </c>
      <c r="C637" s="11">
        <v>923</v>
      </c>
      <c r="D637" s="11">
        <v>103581</v>
      </c>
      <c r="E637" s="12" t="str">
        <f>IFERROR(VLOOKUP(A637,'[1]Données référence'!A:D,4, FALSE),"")</f>
        <v>GRILLO ADDITIONNAL ASSISTANT PUSH HANDLE</v>
      </c>
      <c r="F637" s="12">
        <f t="shared" si="107"/>
        <v>40</v>
      </c>
      <c r="G637" s="12"/>
      <c r="H637" s="11"/>
      <c r="I637" s="13"/>
      <c r="M637" s="5">
        <v>79</v>
      </c>
      <c r="N637" s="5"/>
      <c r="O637" s="5"/>
    </row>
    <row r="638" spans="1:20" s="2" customFormat="1" x14ac:dyDescent="0.4">
      <c r="A638" s="2" t="str">
        <f t="shared" si="106"/>
        <v>ORM-928-ML</v>
      </c>
      <c r="C638" s="11" t="s">
        <v>97</v>
      </c>
      <c r="D638" s="11">
        <v>103656</v>
      </c>
      <c r="E638" s="12" t="str">
        <f>IFERROR(VLOOKUP(A638,'[1]Données référence'!A:D,4, FALSE),"")</f>
        <v>GRILLO REAR NARROW WHEEL ASSEMBLY</v>
      </c>
      <c r="F638" s="12">
        <f t="shared" si="107"/>
        <v>33</v>
      </c>
      <c r="G638" s="12"/>
      <c r="H638" s="11"/>
      <c r="I638" s="13"/>
      <c r="M638" s="5"/>
      <c r="N638" s="5"/>
      <c r="O638" s="5"/>
    </row>
    <row r="639" spans="1:20" x14ac:dyDescent="0.4">
      <c r="E639" s="12">
        <f>IFERROR(VLOOKUP(A639,'[1]Données référence'!A:D,4, FALSE),"")</f>
        <v>0</v>
      </c>
    </row>
    <row r="640" spans="1:20" s="2" customFormat="1" ht="18.45" x14ac:dyDescent="0.5">
      <c r="A640" s="95" t="s">
        <v>125</v>
      </c>
      <c r="B640" s="95"/>
      <c r="C640" s="95"/>
      <c r="D640" s="95"/>
      <c r="E640" s="95" t="str">
        <f>IFERROR(VLOOKUP(A640,'[1]Données référence'!A:D,4, FALSE),"")</f>
        <v/>
      </c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</row>
    <row r="641" spans="1:15" s="2" customFormat="1" x14ac:dyDescent="0.4">
      <c r="A641" s="2" t="str">
        <f>"ORM-"&amp;C641</f>
        <v>ORM-GRA-PT-L</v>
      </c>
      <c r="C641" s="3" t="s">
        <v>126</v>
      </c>
      <c r="D641" s="11">
        <v>107096</v>
      </c>
      <c r="E641" s="12" t="str">
        <f>IFERROR(VLOOKUP(A641,'[1]Données référence'!A:D,4, FALSE),"")</f>
        <v>GRILLO ANTERIOR FRAME, LARGE - PT</v>
      </c>
      <c r="F641" s="12">
        <f>LEN(E641)</f>
        <v>33</v>
      </c>
      <c r="G641" s="12"/>
      <c r="H641" s="11"/>
      <c r="I641" s="11"/>
      <c r="L641" s="5">
        <v>1174</v>
      </c>
      <c r="M641" s="5"/>
      <c r="N641" s="5"/>
      <c r="O641" s="5"/>
    </row>
    <row r="642" spans="1:15" s="2" customFormat="1" x14ac:dyDescent="0.4">
      <c r="A642" s="2" t="str">
        <f t="shared" ref="A642:A647" si="108">"ORM-"&amp;C642</f>
        <v>ORM-925</v>
      </c>
      <c r="C642" s="11">
        <v>925</v>
      </c>
      <c r="D642" s="11"/>
      <c r="E642" s="12" t="str">
        <f>IFERROR(VLOOKUP(A642,'[1]Données référence'!A:D,4, FALSE),"")</f>
        <v>GRILLO THORACIC SUPPORT</v>
      </c>
      <c r="F642" s="12">
        <f t="shared" ref="F642:F657" si="109">LEN(E642)</f>
        <v>23</v>
      </c>
      <c r="G642" s="12"/>
      <c r="H642" s="11"/>
      <c r="I642" s="13"/>
      <c r="J642" s="2" t="s">
        <v>14</v>
      </c>
      <c r="L642" s="5"/>
      <c r="M642" s="5"/>
      <c r="N642" s="5"/>
      <c r="O642" s="5"/>
    </row>
    <row r="643" spans="1:15" s="2" customFormat="1" x14ac:dyDescent="0.4">
      <c r="A643" s="2" t="str">
        <f t="shared" si="108"/>
        <v>ORM-925-HW</v>
      </c>
      <c r="C643" s="2" t="s">
        <v>15</v>
      </c>
      <c r="D643" s="11"/>
      <c r="E643" s="12" t="str">
        <f>IFERROR(VLOOKUP(A643,'[1]Données référence'!A:D,4, FALSE),"")</f>
        <v>GRILLO THORACIC SUPPORT PADDED RINGS</v>
      </c>
      <c r="F643" s="12">
        <f t="shared" si="109"/>
        <v>36</v>
      </c>
      <c r="G643" s="12"/>
      <c r="J643" s="2" t="s">
        <v>14</v>
      </c>
      <c r="L643" s="5"/>
      <c r="M643" s="5"/>
      <c r="N643" s="5"/>
      <c r="O643" s="5"/>
    </row>
    <row r="644" spans="1:15" s="2" customFormat="1" x14ac:dyDescent="0.4">
      <c r="A644" s="2" t="str">
        <f t="shared" si="108"/>
        <v>ORM-924</v>
      </c>
      <c r="C644" s="11">
        <v>924</v>
      </c>
      <c r="D644" s="11"/>
      <c r="E644" s="12" t="str">
        <f>IFERROR(VLOOKUP(A644,'[1]Données référence'!A:D,4, FALSE),"")</f>
        <v>GRILLO PELVIC SUPPORT</v>
      </c>
      <c r="F644" s="12">
        <f t="shared" si="109"/>
        <v>21</v>
      </c>
      <c r="G644" s="12"/>
      <c r="H644" s="11"/>
      <c r="I644" s="13"/>
      <c r="J644" s="2" t="s">
        <v>14</v>
      </c>
      <c r="L644" s="5"/>
      <c r="M644" s="5"/>
      <c r="N644" s="5"/>
      <c r="O644" s="5"/>
    </row>
    <row r="645" spans="1:15" s="2" customFormat="1" x14ac:dyDescent="0.4">
      <c r="A645" s="2" t="str">
        <f t="shared" si="108"/>
        <v>ORM-924-HW</v>
      </c>
      <c r="C645" s="2" t="s">
        <v>16</v>
      </c>
      <c r="D645" s="11"/>
      <c r="E645" s="12" t="str">
        <f>IFERROR(VLOOKUP(A645,'[1]Données référence'!A:D,4, FALSE),"")</f>
        <v>GRILLO PELVIC SUPPORT PADDED RINGS</v>
      </c>
      <c r="F645" s="12">
        <f t="shared" si="109"/>
        <v>34</v>
      </c>
      <c r="G645" s="12"/>
      <c r="J645" s="2" t="s">
        <v>14</v>
      </c>
      <c r="L645" s="5"/>
      <c r="M645" s="5"/>
      <c r="N645" s="5"/>
      <c r="O645" s="5"/>
    </row>
    <row r="646" spans="1:15" s="2" customFormat="1" x14ac:dyDescent="0.4">
      <c r="A646" s="2" t="str">
        <f t="shared" si="108"/>
        <v>ORM-930</v>
      </c>
      <c r="C646" s="11">
        <v>930</v>
      </c>
      <c r="D646" s="11"/>
      <c r="E646" s="12" t="str">
        <f>IFERROR(VLOOKUP(A646,'[1]Données référence'!A:D,4, FALSE),"")</f>
        <v>GRILLO ERGONOMIC HARNESS</v>
      </c>
      <c r="F646" s="12">
        <f t="shared" si="109"/>
        <v>24</v>
      </c>
      <c r="G646" s="12"/>
      <c r="H646" s="11"/>
      <c r="I646" s="13"/>
      <c r="J646" s="2" t="s">
        <v>14</v>
      </c>
      <c r="L646" s="5"/>
      <c r="M646" s="5"/>
      <c r="N646" s="5"/>
      <c r="O646" s="5"/>
    </row>
    <row r="647" spans="1:15" s="2" customFormat="1" x14ac:dyDescent="0.4">
      <c r="A647" s="2" t="str">
        <f t="shared" si="108"/>
        <v>ORM-926</v>
      </c>
      <c r="C647" s="11">
        <v>926</v>
      </c>
      <c r="D647" s="11"/>
      <c r="E647" s="12" t="str">
        <f>IFERROR(VLOOKUP(A647,'[1]Données référence'!A:D,4, FALSE),"")</f>
        <v>GRILLO ANTERIOR HANDLEBAR</v>
      </c>
      <c r="F647" s="12">
        <f t="shared" si="109"/>
        <v>25</v>
      </c>
      <c r="G647" s="12"/>
      <c r="H647" s="11"/>
      <c r="I647" s="13"/>
      <c r="J647" s="2" t="s">
        <v>14</v>
      </c>
      <c r="L647" s="5"/>
      <c r="M647" s="5"/>
      <c r="N647" s="5"/>
      <c r="O647" s="5"/>
    </row>
    <row r="648" spans="1:15" s="2" customFormat="1" x14ac:dyDescent="0.4">
      <c r="B648" s="14" t="s">
        <v>17</v>
      </c>
      <c r="C648" s="11"/>
      <c r="D648" s="11"/>
      <c r="E648" s="12">
        <f>IFERROR(VLOOKUP(A648,'[1]Données référence'!A:D,4, FALSE),"")</f>
        <v>0</v>
      </c>
      <c r="F648" s="12">
        <f t="shared" si="109"/>
        <v>1</v>
      </c>
      <c r="G648" s="12"/>
      <c r="H648" s="11"/>
      <c r="I648" s="13"/>
      <c r="L648" s="5"/>
      <c r="M648" s="5"/>
      <c r="N648" s="5"/>
      <c r="O648" s="5"/>
    </row>
    <row r="649" spans="1:15" s="2" customFormat="1" x14ac:dyDescent="0.4">
      <c r="A649" s="2" t="str">
        <f t="shared" ref="A649:A657" si="110">"ORM-"&amp;C649</f>
        <v>ORM-809-ML</v>
      </c>
      <c r="C649" s="11" t="s">
        <v>100</v>
      </c>
      <c r="D649" s="11">
        <v>103613</v>
      </c>
      <c r="E649" s="12" t="str">
        <f>IFERROR(VLOOKUP(A649,'[1]Données référence'!A:D,4, FALSE),"")</f>
        <v>GRILLO MEDIUM LARGE ARM SUPPORTS</v>
      </c>
      <c r="F649" s="12">
        <f t="shared" si="109"/>
        <v>32</v>
      </c>
      <c r="G649" s="12"/>
      <c r="H649" s="11"/>
      <c r="I649" s="13"/>
      <c r="M649" s="5">
        <v>218</v>
      </c>
      <c r="N649" s="5"/>
      <c r="O649" s="5"/>
    </row>
    <row r="650" spans="1:15" s="2" customFormat="1" x14ac:dyDescent="0.4">
      <c r="A650" s="2" t="str">
        <f t="shared" si="110"/>
        <v>ORM-943-ML</v>
      </c>
      <c r="C650" s="11" t="s">
        <v>91</v>
      </c>
      <c r="D650" s="11">
        <v>103616</v>
      </c>
      <c r="E650" s="12" t="str">
        <f>IFERROR(VLOOKUP(A650,'[1]Données référence'!A:D,4, FALSE),"")</f>
        <v>GRILLO MEDIUM ARM STRAPS</v>
      </c>
      <c r="F650" s="12">
        <f t="shared" si="109"/>
        <v>24</v>
      </c>
      <c r="G650" s="12"/>
      <c r="H650" s="11"/>
      <c r="I650" s="13"/>
      <c r="J650" s="2" t="s">
        <v>20</v>
      </c>
      <c r="M650" s="5">
        <v>18</v>
      </c>
      <c r="N650" s="5"/>
      <c r="O650" s="5"/>
    </row>
    <row r="651" spans="1:15" s="2" customFormat="1" x14ac:dyDescent="0.4">
      <c r="A651" s="2" t="str">
        <f t="shared" si="110"/>
        <v>ORM-939-A</v>
      </c>
      <c r="C651" s="11" t="s">
        <v>52</v>
      </c>
      <c r="D651" s="11">
        <v>102970</v>
      </c>
      <c r="E651" s="12" t="str">
        <f>IFERROR(VLOOKUP(A651,'[1]Données référence'!A:D,4, FALSE),"")</f>
        <v>GRILLO ANTERIOR FRAME ERGONOMIC HANDLES</v>
      </c>
      <c r="F651" s="12">
        <f t="shared" si="109"/>
        <v>39</v>
      </c>
      <c r="G651" s="12"/>
      <c r="H651" s="11"/>
      <c r="I651" s="13"/>
      <c r="M651" s="5"/>
      <c r="N651" s="5"/>
      <c r="O651" s="5"/>
    </row>
    <row r="652" spans="1:15" s="2" customFormat="1" x14ac:dyDescent="0.4">
      <c r="A652" s="2" t="str">
        <f t="shared" si="110"/>
        <v>ORM-815-L</v>
      </c>
      <c r="C652" s="11" t="s">
        <v>127</v>
      </c>
      <c r="D652" s="11">
        <v>103604</v>
      </c>
      <c r="E652" s="12" t="str">
        <f>IFERROR(VLOOKUP(A652,'[1]Données référence'!A:D,4, FALSE),"")</f>
        <v>GRILLO LARGE ANTERIOR PROXIMAL ABDUCTOR</v>
      </c>
      <c r="F652" s="12">
        <f t="shared" si="109"/>
        <v>39</v>
      </c>
      <c r="G652" s="12"/>
      <c r="H652" s="11"/>
      <c r="I652" s="13"/>
      <c r="M652" s="5"/>
      <c r="N652" s="5"/>
      <c r="O652" s="5"/>
    </row>
    <row r="653" spans="1:15" s="2" customFormat="1" x14ac:dyDescent="0.4">
      <c r="A653" s="2" t="str">
        <f t="shared" si="110"/>
        <v>ORM-946-ML</v>
      </c>
      <c r="C653" s="11" t="s">
        <v>93</v>
      </c>
      <c r="D653" s="11">
        <v>103652</v>
      </c>
      <c r="E653" s="12" t="str">
        <f>IFERROR(VLOOKUP(A653,'[1]Données référence'!A:D,4, FALSE),"")</f>
        <v>GRILLO MEDIUM/LARGE ERGONOMIC SADDLE</v>
      </c>
      <c r="F653" s="12">
        <f t="shared" si="109"/>
        <v>36</v>
      </c>
      <c r="G653" s="12"/>
      <c r="H653" s="11"/>
      <c r="I653" s="13"/>
      <c r="M653" s="5">
        <v>113.5</v>
      </c>
      <c r="N653" s="5"/>
      <c r="O653" s="5"/>
    </row>
    <row r="654" spans="1:15" s="2" customFormat="1" x14ac:dyDescent="0.4">
      <c r="A654" s="2" t="str">
        <f t="shared" si="110"/>
        <v>ORM-890C-L</v>
      </c>
      <c r="C654" s="11" t="s">
        <v>128</v>
      </c>
      <c r="D654" s="11">
        <v>102810</v>
      </c>
      <c r="E654" s="12" t="str">
        <f>IFERROR(VLOOKUP(A654,'[1]Données référence'!A:D,4, FALSE),"")</f>
        <v>GRILLO LARGE LEG DIVIDER WITH THIGH LOOPS</v>
      </c>
      <c r="F654" s="12">
        <f t="shared" si="109"/>
        <v>41</v>
      </c>
      <c r="G654" s="12"/>
      <c r="H654" s="11"/>
      <c r="I654" s="13"/>
      <c r="M654" s="5">
        <v>120</v>
      </c>
      <c r="N654" s="5"/>
      <c r="O654" s="5"/>
    </row>
    <row r="655" spans="1:15" s="2" customFormat="1" x14ac:dyDescent="0.4">
      <c r="A655" s="2" t="str">
        <f t="shared" si="110"/>
        <v>ORM-890SC-L</v>
      </c>
      <c r="C655" s="11" t="s">
        <v>129</v>
      </c>
      <c r="D655" s="11">
        <v>102815</v>
      </c>
      <c r="E655" s="12" t="str">
        <f>IFERROR(VLOOKUP(A655,'[1]Données référence'!A:D,4, FALSE),"")</f>
        <v>GRILLO LARGE DISTAL ABDUCTOR</v>
      </c>
      <c r="F655" s="12">
        <f t="shared" si="109"/>
        <v>28</v>
      </c>
      <c r="G655" s="12"/>
      <c r="H655" s="11"/>
      <c r="I655" s="13"/>
      <c r="M655" s="5">
        <v>120</v>
      </c>
      <c r="N655" s="5"/>
      <c r="O655" s="5"/>
    </row>
    <row r="656" spans="1:15" s="2" customFormat="1" x14ac:dyDescent="0.4">
      <c r="A656" s="2" t="str">
        <f t="shared" si="110"/>
        <v>ORM-810-ML</v>
      </c>
      <c r="C656" s="11" t="s">
        <v>96</v>
      </c>
      <c r="D656" s="11">
        <v>105605</v>
      </c>
      <c r="E656" s="12" t="str">
        <f>IFERROR(VLOOKUP(A656,'[1]Données référence'!A:D,4, FALSE),"")</f>
        <v>GRILLO MEDIUM/LARGE WEIGHTED BARS</v>
      </c>
      <c r="F656" s="12">
        <f t="shared" si="109"/>
        <v>33</v>
      </c>
      <c r="G656" s="12"/>
      <c r="H656" s="11"/>
      <c r="I656" s="13"/>
      <c r="M656" s="5"/>
      <c r="N656" s="5"/>
      <c r="O656" s="5"/>
    </row>
    <row r="657" spans="1:20" s="2" customFormat="1" x14ac:dyDescent="0.4">
      <c r="A657" s="2" t="str">
        <f t="shared" si="110"/>
        <v>ORM-928-ML</v>
      </c>
      <c r="C657" s="11" t="s">
        <v>97</v>
      </c>
      <c r="D657" s="11">
        <v>103656</v>
      </c>
      <c r="E657" s="12" t="str">
        <f>IFERROR(VLOOKUP(A657,'[1]Données référence'!A:D,4, FALSE),"")</f>
        <v>GRILLO REAR NARROW WHEEL ASSEMBLY</v>
      </c>
      <c r="F657" s="12">
        <f t="shared" si="109"/>
        <v>33</v>
      </c>
      <c r="G657" s="12"/>
      <c r="H657" s="11"/>
      <c r="I657" s="13"/>
      <c r="M657" s="5"/>
      <c r="N657" s="5"/>
      <c r="O657" s="5"/>
    </row>
    <row r="658" spans="1:20" s="2" customFormat="1" x14ac:dyDescent="0.4">
      <c r="C658" s="11"/>
      <c r="D658" s="11"/>
      <c r="E658" s="12">
        <f>IFERROR(VLOOKUP(A658,'[1]Données référence'!A:D,4, FALSE),"")</f>
        <v>0</v>
      </c>
      <c r="F658" s="12"/>
      <c r="G658" s="12"/>
      <c r="H658" s="11"/>
      <c r="I658" s="13"/>
      <c r="L658" s="5"/>
      <c r="M658" s="5"/>
      <c r="N658" s="5"/>
      <c r="O658" s="5"/>
    </row>
    <row r="659" spans="1:20" s="2" customFormat="1" ht="18.45" x14ac:dyDescent="0.5">
      <c r="A659" s="94" t="s">
        <v>130</v>
      </c>
      <c r="B659" s="94"/>
      <c r="C659" s="94"/>
      <c r="D659" s="94"/>
      <c r="E659" s="94" t="str">
        <f>IFERROR(VLOOKUP(A659,'[1]Données référence'!A:D,4, FALSE),"")</f>
        <v/>
      </c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</row>
    <row r="660" spans="1:20" s="2" customFormat="1" x14ac:dyDescent="0.4">
      <c r="A660" s="2" t="str">
        <f>"ORM-"&amp;C660</f>
        <v>ORM-GRAH-PT-L</v>
      </c>
      <c r="C660" s="3" t="s">
        <v>131</v>
      </c>
      <c r="D660" s="11">
        <v>106659</v>
      </c>
      <c r="E660" s="12" t="str">
        <f>IFERROR(VLOOKUP(A660,'[1]Données référence'!A:D,4, FALSE),"")</f>
        <v>GRILLO ANTERIOR FRAME, LARGE - PT - HYBRID</v>
      </c>
      <c r="F660" s="12">
        <f>LEN(E660)</f>
        <v>42</v>
      </c>
      <c r="G660" s="12"/>
      <c r="H660" s="11"/>
      <c r="I660" s="11"/>
      <c r="L660" s="5">
        <v>1174</v>
      </c>
      <c r="M660" s="5"/>
      <c r="N660" s="5"/>
      <c r="O660" s="5"/>
    </row>
    <row r="661" spans="1:20" s="2" customFormat="1" x14ac:dyDescent="0.4">
      <c r="A661" s="2" t="str">
        <f t="shared" ref="A661:A666" si="111">"ORM-"&amp;C661</f>
        <v>ORM-925</v>
      </c>
      <c r="C661" s="11">
        <v>925</v>
      </c>
      <c r="D661" s="11"/>
      <c r="E661" s="12" t="str">
        <f>IFERROR(VLOOKUP(A661,'[1]Données référence'!A:D,4, FALSE),"")</f>
        <v>GRILLO THORACIC SUPPORT</v>
      </c>
      <c r="F661" s="12">
        <f t="shared" ref="F661:F676" si="112">LEN(E661)</f>
        <v>23</v>
      </c>
      <c r="G661" s="12"/>
      <c r="H661" s="11"/>
      <c r="I661" s="13"/>
      <c r="J661" s="2" t="s">
        <v>14</v>
      </c>
      <c r="L661" s="5"/>
      <c r="M661" s="5"/>
      <c r="N661" s="5"/>
      <c r="O661" s="5"/>
    </row>
    <row r="662" spans="1:20" s="2" customFormat="1" x14ac:dyDescent="0.4">
      <c r="A662" s="2" t="str">
        <f t="shared" si="111"/>
        <v>ORM-925-HW</v>
      </c>
      <c r="C662" s="2" t="s">
        <v>15</v>
      </c>
      <c r="D662" s="11"/>
      <c r="E662" s="12" t="str">
        <f>IFERROR(VLOOKUP(A662,'[1]Données référence'!A:D,4, FALSE),"")</f>
        <v>GRILLO THORACIC SUPPORT PADDED RINGS</v>
      </c>
      <c r="F662" s="12">
        <f t="shared" si="112"/>
        <v>36</v>
      </c>
      <c r="G662" s="12"/>
      <c r="J662" s="2" t="s">
        <v>14</v>
      </c>
      <c r="L662" s="5"/>
      <c r="M662" s="5"/>
      <c r="N662" s="5"/>
      <c r="O662" s="5"/>
    </row>
    <row r="663" spans="1:20" s="2" customFormat="1" x14ac:dyDescent="0.4">
      <c r="A663" s="2" t="str">
        <f t="shared" si="111"/>
        <v>ORM-924</v>
      </c>
      <c r="C663" s="11">
        <v>924</v>
      </c>
      <c r="D663" s="11"/>
      <c r="E663" s="12" t="str">
        <f>IFERROR(VLOOKUP(A663,'[1]Données référence'!A:D,4, FALSE),"")</f>
        <v>GRILLO PELVIC SUPPORT</v>
      </c>
      <c r="F663" s="12">
        <f t="shared" si="112"/>
        <v>21</v>
      </c>
      <c r="G663" s="12"/>
      <c r="H663" s="11"/>
      <c r="I663" s="13"/>
      <c r="J663" s="2" t="s">
        <v>14</v>
      </c>
      <c r="L663" s="5"/>
      <c r="M663" s="5"/>
      <c r="N663" s="5"/>
      <c r="O663" s="5"/>
    </row>
    <row r="664" spans="1:20" s="2" customFormat="1" x14ac:dyDescent="0.4">
      <c r="A664" s="2" t="str">
        <f t="shared" si="111"/>
        <v>ORM-924-HW</v>
      </c>
      <c r="C664" s="2" t="s">
        <v>16</v>
      </c>
      <c r="D664" s="11"/>
      <c r="E664" s="12" t="str">
        <f>IFERROR(VLOOKUP(A664,'[1]Données référence'!A:D,4, FALSE),"")</f>
        <v>GRILLO PELVIC SUPPORT PADDED RINGS</v>
      </c>
      <c r="F664" s="12">
        <f t="shared" si="112"/>
        <v>34</v>
      </c>
      <c r="G664" s="12"/>
      <c r="J664" s="2" t="s">
        <v>14</v>
      </c>
      <c r="L664" s="5"/>
      <c r="M664" s="5"/>
      <c r="N664" s="5"/>
      <c r="O664" s="5"/>
    </row>
    <row r="665" spans="1:20" s="2" customFormat="1" x14ac:dyDescent="0.4">
      <c r="A665" s="2" t="str">
        <f t="shared" si="111"/>
        <v>ORM-930</v>
      </c>
      <c r="C665" s="11">
        <v>930</v>
      </c>
      <c r="D665" s="11"/>
      <c r="E665" s="12" t="str">
        <f>IFERROR(VLOOKUP(A665,'[1]Données référence'!A:D,4, FALSE),"")</f>
        <v>GRILLO ERGONOMIC HARNESS</v>
      </c>
      <c r="F665" s="12">
        <f t="shared" si="112"/>
        <v>24</v>
      </c>
      <c r="G665" s="12"/>
      <c r="H665" s="11"/>
      <c r="I665" s="13"/>
      <c r="J665" s="2" t="s">
        <v>14</v>
      </c>
      <c r="L665" s="5"/>
      <c r="M665" s="5"/>
      <c r="N665" s="5"/>
      <c r="O665" s="5"/>
    </row>
    <row r="666" spans="1:20" s="2" customFormat="1" x14ac:dyDescent="0.4">
      <c r="A666" s="2" t="str">
        <f t="shared" si="111"/>
        <v>ORM-926</v>
      </c>
      <c r="C666" s="11">
        <v>926</v>
      </c>
      <c r="D666" s="11"/>
      <c r="E666" s="12" t="str">
        <f>IFERROR(VLOOKUP(A666,'[1]Données référence'!A:D,4, FALSE),"")</f>
        <v>GRILLO ANTERIOR HANDLEBAR</v>
      </c>
      <c r="F666" s="12">
        <f t="shared" si="112"/>
        <v>25</v>
      </c>
      <c r="G666" s="12"/>
      <c r="H666" s="11"/>
      <c r="I666" s="13"/>
      <c r="J666" s="2" t="s">
        <v>14</v>
      </c>
      <c r="L666" s="5"/>
      <c r="M666" s="5"/>
      <c r="N666" s="5"/>
      <c r="O666" s="5"/>
    </row>
    <row r="667" spans="1:20" s="2" customFormat="1" x14ac:dyDescent="0.4">
      <c r="B667" s="14" t="s">
        <v>17</v>
      </c>
      <c r="C667" s="11"/>
      <c r="D667" s="11"/>
      <c r="E667" s="12">
        <f>IFERROR(VLOOKUP(A667,'[1]Données référence'!A:D,4, FALSE),"")</f>
        <v>0</v>
      </c>
      <c r="F667" s="12">
        <f t="shared" si="112"/>
        <v>1</v>
      </c>
      <c r="G667" s="12"/>
      <c r="H667" s="11"/>
      <c r="I667" s="13"/>
      <c r="L667" s="5"/>
      <c r="M667" s="5"/>
      <c r="N667" s="5"/>
      <c r="O667" s="5"/>
    </row>
    <row r="668" spans="1:20" s="2" customFormat="1" x14ac:dyDescent="0.4">
      <c r="A668" s="2" t="str">
        <f t="shared" ref="A668:A676" si="113">"ORM-"&amp;C668</f>
        <v>ORM-809-ML</v>
      </c>
      <c r="C668" s="11" t="s">
        <v>100</v>
      </c>
      <c r="D668" s="11">
        <v>103613</v>
      </c>
      <c r="E668" s="12" t="str">
        <f>IFERROR(VLOOKUP(A668,'[1]Données référence'!A:D,4, FALSE),"")</f>
        <v>GRILLO MEDIUM LARGE ARM SUPPORTS</v>
      </c>
      <c r="F668" s="12">
        <f t="shared" si="112"/>
        <v>32</v>
      </c>
      <c r="G668" s="12"/>
      <c r="H668" s="11"/>
      <c r="I668" s="13"/>
      <c r="M668" s="5">
        <v>218</v>
      </c>
      <c r="N668" s="5"/>
      <c r="O668" s="5"/>
    </row>
    <row r="669" spans="1:20" s="2" customFormat="1" x14ac:dyDescent="0.4">
      <c r="A669" s="2" t="str">
        <f t="shared" si="113"/>
        <v>ORM-943-ML</v>
      </c>
      <c r="C669" s="11" t="s">
        <v>91</v>
      </c>
      <c r="D669" s="11">
        <v>103616</v>
      </c>
      <c r="E669" s="12" t="str">
        <f>IFERROR(VLOOKUP(A669,'[1]Données référence'!A:D,4, FALSE),"")</f>
        <v>GRILLO MEDIUM ARM STRAPS</v>
      </c>
      <c r="F669" s="12">
        <f t="shared" si="112"/>
        <v>24</v>
      </c>
      <c r="G669" s="12"/>
      <c r="H669" s="11"/>
      <c r="I669" s="13"/>
      <c r="J669" s="2" t="s">
        <v>20</v>
      </c>
      <c r="M669" s="5">
        <v>18</v>
      </c>
      <c r="N669" s="5"/>
      <c r="O669" s="5"/>
    </row>
    <row r="670" spans="1:20" s="2" customFormat="1" x14ac:dyDescent="0.4">
      <c r="A670" s="2" t="str">
        <f t="shared" si="113"/>
        <v>ORM-939-A</v>
      </c>
      <c r="C670" s="11" t="s">
        <v>52</v>
      </c>
      <c r="D670" s="11">
        <v>102970</v>
      </c>
      <c r="E670" s="12" t="str">
        <f>IFERROR(VLOOKUP(A670,'[1]Données référence'!A:D,4, FALSE),"")</f>
        <v>GRILLO ANTERIOR FRAME ERGONOMIC HANDLES</v>
      </c>
      <c r="F670" s="12">
        <f t="shared" si="112"/>
        <v>39</v>
      </c>
      <c r="G670" s="12"/>
      <c r="H670" s="11"/>
      <c r="I670" s="13"/>
      <c r="M670" s="5"/>
      <c r="N670" s="5"/>
      <c r="O670" s="5"/>
    </row>
    <row r="671" spans="1:20" s="2" customFormat="1" x14ac:dyDescent="0.4">
      <c r="A671" s="2" t="str">
        <f t="shared" si="113"/>
        <v>ORM-815-L</v>
      </c>
      <c r="C671" s="11" t="s">
        <v>127</v>
      </c>
      <c r="D671" s="11">
        <v>103604</v>
      </c>
      <c r="E671" s="12" t="str">
        <f>IFERROR(VLOOKUP(A671,'[1]Données référence'!A:D,4, FALSE),"")</f>
        <v>GRILLO LARGE ANTERIOR PROXIMAL ABDUCTOR</v>
      </c>
      <c r="F671" s="12">
        <f t="shared" si="112"/>
        <v>39</v>
      </c>
      <c r="G671" s="12"/>
      <c r="H671" s="11"/>
      <c r="I671" s="13"/>
      <c r="M671" s="5"/>
      <c r="N671" s="5"/>
      <c r="O671" s="5"/>
    </row>
    <row r="672" spans="1:20" s="2" customFormat="1" x14ac:dyDescent="0.4">
      <c r="A672" s="2" t="str">
        <f t="shared" si="113"/>
        <v>ORM-946-ML</v>
      </c>
      <c r="C672" s="11" t="s">
        <v>93</v>
      </c>
      <c r="D672" s="11">
        <v>103652</v>
      </c>
      <c r="E672" s="12" t="str">
        <f>IFERROR(VLOOKUP(A672,'[1]Données référence'!A:D,4, FALSE),"")</f>
        <v>GRILLO MEDIUM/LARGE ERGONOMIC SADDLE</v>
      </c>
      <c r="F672" s="12">
        <f t="shared" si="112"/>
        <v>36</v>
      </c>
      <c r="G672" s="12"/>
      <c r="H672" s="11"/>
      <c r="I672" s="13"/>
      <c r="M672" s="5">
        <v>113.5</v>
      </c>
      <c r="N672" s="5"/>
      <c r="O672" s="5"/>
    </row>
    <row r="673" spans="1:20" s="2" customFormat="1" x14ac:dyDescent="0.4">
      <c r="A673" s="2" t="str">
        <f t="shared" si="113"/>
        <v>ORM-890C-L</v>
      </c>
      <c r="C673" s="11" t="s">
        <v>128</v>
      </c>
      <c r="D673" s="11">
        <v>102810</v>
      </c>
      <c r="E673" s="12" t="str">
        <f>IFERROR(VLOOKUP(A673,'[1]Données référence'!A:D,4, FALSE),"")</f>
        <v>GRILLO LARGE LEG DIVIDER WITH THIGH LOOPS</v>
      </c>
      <c r="F673" s="12">
        <f t="shared" si="112"/>
        <v>41</v>
      </c>
      <c r="G673" s="12"/>
      <c r="H673" s="11"/>
      <c r="I673" s="13"/>
      <c r="M673" s="5">
        <v>120</v>
      </c>
      <c r="N673" s="5"/>
      <c r="O673" s="5"/>
    </row>
    <row r="674" spans="1:20" s="2" customFormat="1" x14ac:dyDescent="0.4">
      <c r="A674" s="2" t="str">
        <f t="shared" si="113"/>
        <v>ORM-890SC-L</v>
      </c>
      <c r="C674" s="11" t="s">
        <v>129</v>
      </c>
      <c r="D674" s="11">
        <v>102815</v>
      </c>
      <c r="E674" s="12" t="str">
        <f>IFERROR(VLOOKUP(A674,'[1]Données référence'!A:D,4, FALSE),"")</f>
        <v>GRILLO LARGE DISTAL ABDUCTOR</v>
      </c>
      <c r="F674" s="12">
        <f t="shared" si="112"/>
        <v>28</v>
      </c>
      <c r="G674" s="12"/>
      <c r="H674" s="11"/>
      <c r="I674" s="13"/>
      <c r="M674" s="5">
        <v>120</v>
      </c>
      <c r="N674" s="5"/>
      <c r="O674" s="5"/>
    </row>
    <row r="675" spans="1:20" s="2" customFormat="1" x14ac:dyDescent="0.4">
      <c r="A675" s="2" t="str">
        <f t="shared" si="113"/>
        <v>ORM-810-ML</v>
      </c>
      <c r="C675" s="11" t="s">
        <v>96</v>
      </c>
      <c r="D675" s="11">
        <v>105605</v>
      </c>
      <c r="E675" s="12" t="str">
        <f>IFERROR(VLOOKUP(A675,'[1]Données référence'!A:D,4, FALSE),"")</f>
        <v>GRILLO MEDIUM/LARGE WEIGHTED BARS</v>
      </c>
      <c r="F675" s="12">
        <f t="shared" si="112"/>
        <v>33</v>
      </c>
      <c r="G675" s="12"/>
      <c r="H675" s="11"/>
      <c r="I675" s="13"/>
      <c r="M675" s="5"/>
      <c r="N675" s="5"/>
      <c r="O675" s="5"/>
    </row>
    <row r="676" spans="1:20" s="2" customFormat="1" x14ac:dyDescent="0.4">
      <c r="A676" s="2" t="str">
        <f t="shared" si="113"/>
        <v>ORM-928-ML</v>
      </c>
      <c r="C676" s="11" t="s">
        <v>97</v>
      </c>
      <c r="D676" s="11">
        <v>103656</v>
      </c>
      <c r="E676" s="12" t="str">
        <f>IFERROR(VLOOKUP(A676,'[1]Données référence'!A:D,4, FALSE),"")</f>
        <v>GRILLO REAR NARROW WHEEL ASSEMBLY</v>
      </c>
      <c r="F676" s="12">
        <f t="shared" si="112"/>
        <v>33</v>
      </c>
      <c r="G676" s="12"/>
      <c r="H676" s="11"/>
      <c r="I676" s="13"/>
      <c r="M676" s="5"/>
      <c r="N676" s="5"/>
      <c r="O676" s="5"/>
    </row>
    <row r="677" spans="1:20" s="2" customFormat="1" x14ac:dyDescent="0.4">
      <c r="C677" s="11"/>
      <c r="D677" s="11"/>
      <c r="E677" s="12">
        <f>IFERROR(VLOOKUP(A677,'[1]Données référence'!A:D,4, FALSE),"")</f>
        <v>0</v>
      </c>
      <c r="F677" s="12"/>
      <c r="G677" s="12"/>
      <c r="H677" s="11"/>
      <c r="I677" s="13"/>
      <c r="L677" s="5"/>
      <c r="M677" s="5"/>
      <c r="N677" s="5"/>
      <c r="O677" s="5"/>
    </row>
    <row r="678" spans="1:20" s="2" customFormat="1" ht="18.45" x14ac:dyDescent="0.5">
      <c r="A678" s="93" t="s">
        <v>132</v>
      </c>
      <c r="B678" s="93"/>
      <c r="C678" s="93"/>
      <c r="D678" s="93"/>
      <c r="E678" s="93" t="str">
        <f>IFERROR(VLOOKUP(A678,'[1]Données référence'!A:D,4, FALSE),"")</f>
        <v/>
      </c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</row>
    <row r="679" spans="1:20" s="2" customFormat="1" x14ac:dyDescent="0.4">
      <c r="A679" s="2" t="str">
        <f>"ORM-"&amp;C679</f>
        <v>ORM-GRA-PA-L</v>
      </c>
      <c r="C679" s="3" t="s">
        <v>133</v>
      </c>
      <c r="D679" s="11">
        <v>108834</v>
      </c>
      <c r="E679" s="12" t="str">
        <f>IFERROR(VLOOKUP(A679,'[1]Données référence'!A:D,4, FALSE),"")</f>
        <v>GRILLO ANTERIOR FRAME, LARGE - PA</v>
      </c>
      <c r="F679" s="12">
        <f>LEN(E679)</f>
        <v>33</v>
      </c>
      <c r="G679" s="12"/>
      <c r="H679" s="11"/>
      <c r="I679" s="11"/>
      <c r="L679" s="5">
        <v>1174</v>
      </c>
      <c r="M679" s="5"/>
      <c r="N679" s="5"/>
      <c r="O679" s="5"/>
    </row>
    <row r="680" spans="1:20" s="2" customFormat="1" x14ac:dyDescent="0.4">
      <c r="A680" s="2" t="str">
        <f t="shared" ref="A680:A684" si="114">"ORM-"&amp;C680</f>
        <v>ORM-924</v>
      </c>
      <c r="C680" s="11">
        <v>924</v>
      </c>
      <c r="D680" s="11"/>
      <c r="E680" s="12" t="str">
        <f>IFERROR(VLOOKUP(A680,'[1]Données référence'!A:D,4, FALSE),"")</f>
        <v>GRILLO PELVIC SUPPORT</v>
      </c>
      <c r="F680" s="12">
        <f t="shared" ref="F680:F682" si="115">LEN(E680)</f>
        <v>21</v>
      </c>
      <c r="G680" s="12"/>
      <c r="H680" s="11"/>
      <c r="I680" s="13"/>
      <c r="J680" s="2" t="s">
        <v>14</v>
      </c>
      <c r="L680" s="5"/>
      <c r="M680" s="5"/>
      <c r="N680" s="5"/>
      <c r="O680" s="5"/>
    </row>
    <row r="681" spans="1:20" s="2" customFormat="1" x14ac:dyDescent="0.4">
      <c r="A681" s="2" t="str">
        <f t="shared" si="114"/>
        <v>ORM-924-HW</v>
      </c>
      <c r="C681" s="2" t="s">
        <v>16</v>
      </c>
      <c r="D681" s="11"/>
      <c r="E681" s="12" t="str">
        <f>IFERROR(VLOOKUP(A681,'[1]Données référence'!A:D,4, FALSE),"")</f>
        <v>GRILLO PELVIC SUPPORT PADDED RINGS</v>
      </c>
      <c r="F681" s="12">
        <f t="shared" si="115"/>
        <v>34</v>
      </c>
      <c r="G681" s="12"/>
      <c r="J681" s="2" t="s">
        <v>14</v>
      </c>
      <c r="L681" s="5"/>
      <c r="M681" s="5"/>
      <c r="N681" s="5"/>
      <c r="O681" s="5"/>
    </row>
    <row r="682" spans="1:20" s="2" customFormat="1" x14ac:dyDescent="0.4">
      <c r="A682" s="2" t="str">
        <f t="shared" si="114"/>
        <v>ORM-930</v>
      </c>
      <c r="C682" s="11">
        <v>930</v>
      </c>
      <c r="D682" s="11"/>
      <c r="E682" s="12" t="str">
        <f>IFERROR(VLOOKUP(A682,'[1]Données référence'!A:D,4, FALSE),"")</f>
        <v>GRILLO ERGONOMIC HARNESS</v>
      </c>
      <c r="F682" s="12">
        <f t="shared" si="115"/>
        <v>24</v>
      </c>
      <c r="G682" s="12"/>
      <c r="H682" s="11"/>
      <c r="I682" s="13"/>
      <c r="J682" s="2" t="s">
        <v>14</v>
      </c>
      <c r="L682" s="5"/>
      <c r="M682" s="5"/>
      <c r="N682" s="5"/>
      <c r="O682" s="5"/>
    </row>
    <row r="683" spans="1:20" s="2" customFormat="1" x14ac:dyDescent="0.4">
      <c r="A683" s="2" t="str">
        <f t="shared" si="114"/>
        <v>ORM-809</v>
      </c>
      <c r="C683" s="11">
        <v>809</v>
      </c>
      <c r="D683" s="11"/>
      <c r="E683" s="12" t="str">
        <f>IFERROR(VLOOKUP(A683,'[1]Données référence'!A:D,4, FALSE),"")</f>
        <v>GRILLO ARM SUPPORTS</v>
      </c>
      <c r="F683" s="12">
        <f>LEN(E683)</f>
        <v>19</v>
      </c>
      <c r="G683" s="12"/>
      <c r="H683" s="11"/>
      <c r="I683" s="13"/>
      <c r="J683" s="2" t="s">
        <v>14</v>
      </c>
      <c r="M683" s="5"/>
      <c r="N683" s="5"/>
      <c r="O683" s="5"/>
    </row>
    <row r="684" spans="1:20" s="2" customFormat="1" x14ac:dyDescent="0.4">
      <c r="A684" s="2" t="str">
        <f t="shared" si="114"/>
        <v>ORM-939</v>
      </c>
      <c r="C684" s="11">
        <v>939</v>
      </c>
      <c r="D684" s="11"/>
      <c r="E684" s="12" t="str">
        <f>IFERROR(VLOOKUP(A684,'[1]Données référence'!A:D,4, FALSE),"")</f>
        <v>GRILLO ERGONOMIC HANDLES</v>
      </c>
      <c r="F684" s="12">
        <f t="shared" ref="F684:F685" si="116">LEN(E684)</f>
        <v>24</v>
      </c>
      <c r="G684" s="12"/>
      <c r="H684" s="11"/>
      <c r="I684" s="13"/>
      <c r="M684" s="5"/>
      <c r="N684" s="5"/>
      <c r="O684" s="5"/>
    </row>
    <row r="685" spans="1:20" s="2" customFormat="1" x14ac:dyDescent="0.4">
      <c r="B685" s="14" t="s">
        <v>25</v>
      </c>
      <c r="C685" s="11"/>
      <c r="D685" s="11"/>
      <c r="E685" s="12">
        <f>IFERROR(VLOOKUP(A685,'[1]Données référence'!A:D,4, FALSE),"")</f>
        <v>0</v>
      </c>
      <c r="F685" s="12">
        <f t="shared" si="116"/>
        <v>1</v>
      </c>
      <c r="G685" s="12"/>
      <c r="H685" s="11"/>
      <c r="I685" s="13"/>
      <c r="L685" s="5"/>
      <c r="M685" s="5"/>
      <c r="N685" s="5"/>
      <c r="O685" s="5"/>
    </row>
    <row r="686" spans="1:20" s="2" customFormat="1" x14ac:dyDescent="0.4">
      <c r="A686" s="19" t="str">
        <f t="shared" ref="A686:A695" si="117">"ORM-"&amp;C686</f>
        <v>ORM-925-L</v>
      </c>
      <c r="B686" s="20"/>
      <c r="C686" s="21" t="s">
        <v>134</v>
      </c>
      <c r="D686" s="21">
        <v>103641</v>
      </c>
      <c r="E686" s="22" t="str">
        <f>IFERROR(VLOOKUP(A686,'[1]Données référence'!A:D,4, FALSE),"")</f>
        <v>GRILLO THORACIC SUPPORT, LARGE</v>
      </c>
      <c r="F686" s="12">
        <f>LEN(E686)</f>
        <v>30</v>
      </c>
      <c r="G686" s="12"/>
      <c r="H686" s="11"/>
      <c r="I686" s="13"/>
      <c r="L686" s="5"/>
      <c r="M686" s="5">
        <v>192</v>
      </c>
      <c r="N686" s="5"/>
      <c r="O686" s="5"/>
    </row>
    <row r="687" spans="1:20" s="2" customFormat="1" x14ac:dyDescent="0.4">
      <c r="A687" s="19" t="str">
        <f t="shared" si="117"/>
        <v>ORM-925-HW</v>
      </c>
      <c r="B687" s="20"/>
      <c r="C687" s="21" t="s">
        <v>15</v>
      </c>
      <c r="D687" s="21"/>
      <c r="E687" s="23" t="str">
        <f>IFERROR(VLOOKUP(A687,'[1]Données référence'!A:D,4, FALSE),"")</f>
        <v>GRILLO THORACIC SUPPORT PADDED RINGS</v>
      </c>
      <c r="F687" s="12">
        <f>LEN(E687)</f>
        <v>36</v>
      </c>
      <c r="G687" s="12"/>
      <c r="J687" s="2" t="s">
        <v>14</v>
      </c>
      <c r="L687" s="5"/>
      <c r="M687" s="5"/>
      <c r="N687" s="5"/>
      <c r="O687" s="5"/>
    </row>
    <row r="688" spans="1:20" s="2" customFormat="1" x14ac:dyDescent="0.4">
      <c r="A688" s="2" t="str">
        <f t="shared" si="117"/>
        <v>ORM-926-L</v>
      </c>
      <c r="C688" s="11" t="s">
        <v>135</v>
      </c>
      <c r="D688" s="11">
        <v>103599</v>
      </c>
      <c r="E688" s="12" t="str">
        <f>IFERROR(VLOOKUP(A688,'[1]Données référence'!A:D,4, FALSE),"")</f>
        <v>GRILLO ANTERIOR HANDLEBAR, LARGE</v>
      </c>
      <c r="F688" s="12">
        <f>LEN(E688)</f>
        <v>32</v>
      </c>
      <c r="G688" s="12"/>
      <c r="H688" s="11"/>
      <c r="I688" s="13"/>
      <c r="L688" s="5"/>
      <c r="M688" s="5">
        <v>51.5</v>
      </c>
      <c r="N688" s="5"/>
      <c r="O688" s="5"/>
    </row>
    <row r="689" spans="1:20" s="2" customFormat="1" x14ac:dyDescent="0.4">
      <c r="A689" s="2" t="str">
        <f t="shared" si="117"/>
        <v>ORM-943-ML</v>
      </c>
      <c r="C689" s="11" t="s">
        <v>91</v>
      </c>
      <c r="D689" s="11">
        <v>103616</v>
      </c>
      <c r="E689" s="12" t="str">
        <f>IFERROR(VLOOKUP(A689,'[1]Données référence'!A:D,4, FALSE),"")</f>
        <v>GRILLO MEDIUM ARM STRAPS</v>
      </c>
      <c r="F689" s="12">
        <f t="shared" ref="F689:F695" si="118">LEN(E689)</f>
        <v>24</v>
      </c>
      <c r="G689" s="12"/>
      <c r="H689" s="11"/>
      <c r="I689" s="13"/>
      <c r="J689" s="2" t="s">
        <v>20</v>
      </c>
      <c r="M689" s="5">
        <v>18</v>
      </c>
      <c r="N689" s="5"/>
      <c r="O689" s="5"/>
    </row>
    <row r="690" spans="1:20" s="2" customFormat="1" x14ac:dyDescent="0.4">
      <c r="A690" s="2" t="str">
        <f t="shared" si="117"/>
        <v>ORM-815-L</v>
      </c>
      <c r="C690" s="11" t="s">
        <v>127</v>
      </c>
      <c r="D690" s="11">
        <v>103604</v>
      </c>
      <c r="E690" s="12" t="str">
        <f>IFERROR(VLOOKUP(A690,'[1]Données référence'!A:D,4, FALSE),"")</f>
        <v>GRILLO LARGE ANTERIOR PROXIMAL ABDUCTOR</v>
      </c>
      <c r="F690" s="12">
        <f t="shared" si="118"/>
        <v>39</v>
      </c>
      <c r="G690" s="12"/>
      <c r="H690" s="11"/>
      <c r="I690" s="13"/>
      <c r="M690" s="5"/>
      <c r="N690" s="5"/>
      <c r="O690" s="5"/>
    </row>
    <row r="691" spans="1:20" s="2" customFormat="1" x14ac:dyDescent="0.4">
      <c r="A691" s="2" t="str">
        <f t="shared" si="117"/>
        <v>ORM-946-ML</v>
      </c>
      <c r="C691" s="11" t="s">
        <v>93</v>
      </c>
      <c r="D691" s="11">
        <v>103652</v>
      </c>
      <c r="E691" s="12" t="str">
        <f>IFERROR(VLOOKUP(A691,'[1]Données référence'!A:D,4, FALSE),"")</f>
        <v>GRILLO MEDIUM/LARGE ERGONOMIC SADDLE</v>
      </c>
      <c r="F691" s="12">
        <f t="shared" si="118"/>
        <v>36</v>
      </c>
      <c r="G691" s="12"/>
      <c r="H691" s="11"/>
      <c r="I691" s="13"/>
      <c r="M691" s="5">
        <v>113.5</v>
      </c>
      <c r="N691" s="5"/>
      <c r="O691" s="5"/>
    </row>
    <row r="692" spans="1:20" s="2" customFormat="1" x14ac:dyDescent="0.4">
      <c r="A692" s="2" t="str">
        <f t="shared" si="117"/>
        <v>ORM-890C-L</v>
      </c>
      <c r="C692" s="11" t="s">
        <v>128</v>
      </c>
      <c r="D692" s="11">
        <v>102810</v>
      </c>
      <c r="E692" s="12" t="str">
        <f>IFERROR(VLOOKUP(A692,'[1]Données référence'!A:D,4, FALSE),"")</f>
        <v>GRILLO LARGE LEG DIVIDER WITH THIGH LOOPS</v>
      </c>
      <c r="F692" s="12">
        <f t="shared" si="118"/>
        <v>41</v>
      </c>
      <c r="G692" s="12"/>
      <c r="H692" s="11"/>
      <c r="I692" s="13"/>
      <c r="M692" s="5">
        <v>120</v>
      </c>
      <c r="N692" s="5"/>
      <c r="O692" s="5"/>
    </row>
    <row r="693" spans="1:20" s="2" customFormat="1" x14ac:dyDescent="0.4">
      <c r="A693" s="2" t="str">
        <f t="shared" si="117"/>
        <v>ORM-890SC-L</v>
      </c>
      <c r="C693" s="11" t="s">
        <v>129</v>
      </c>
      <c r="D693" s="11">
        <v>102815</v>
      </c>
      <c r="E693" s="12" t="str">
        <f>IFERROR(VLOOKUP(A693,'[1]Données référence'!A:D,4, FALSE),"")</f>
        <v>GRILLO LARGE DISTAL ABDUCTOR</v>
      </c>
      <c r="F693" s="12">
        <f t="shared" si="118"/>
        <v>28</v>
      </c>
      <c r="G693" s="12"/>
      <c r="H693" s="11"/>
      <c r="I693" s="13"/>
      <c r="M693" s="5">
        <v>120</v>
      </c>
      <c r="N693" s="5"/>
      <c r="O693" s="5"/>
    </row>
    <row r="694" spans="1:20" s="2" customFormat="1" x14ac:dyDescent="0.4">
      <c r="A694" s="2" t="str">
        <f t="shared" si="117"/>
        <v>ORM-810-ML</v>
      </c>
      <c r="C694" s="11" t="s">
        <v>96</v>
      </c>
      <c r="D694" s="11">
        <v>105605</v>
      </c>
      <c r="E694" s="12" t="str">
        <f>IFERROR(VLOOKUP(A694,'[1]Données référence'!A:D,4, FALSE),"")</f>
        <v>GRILLO MEDIUM/LARGE WEIGHTED BARS</v>
      </c>
      <c r="F694" s="12">
        <f t="shared" si="118"/>
        <v>33</v>
      </c>
      <c r="G694" s="12"/>
      <c r="H694" s="11"/>
      <c r="I694" s="13"/>
      <c r="M694" s="5"/>
      <c r="N694" s="5"/>
      <c r="O694" s="5"/>
    </row>
    <row r="695" spans="1:20" s="2" customFormat="1" x14ac:dyDescent="0.4">
      <c r="A695" s="2" t="str">
        <f t="shared" si="117"/>
        <v>ORM-928-ML</v>
      </c>
      <c r="C695" s="11" t="s">
        <v>97</v>
      </c>
      <c r="D695" s="11">
        <v>103656</v>
      </c>
      <c r="E695" s="12" t="str">
        <f>IFERROR(VLOOKUP(A695,'[1]Données référence'!A:D,4, FALSE),"")</f>
        <v>GRILLO REAR NARROW WHEEL ASSEMBLY</v>
      </c>
      <c r="F695" s="12">
        <f t="shared" si="118"/>
        <v>33</v>
      </c>
      <c r="G695" s="12"/>
      <c r="H695" s="11"/>
      <c r="I695" s="13"/>
      <c r="M695" s="5"/>
      <c r="N695" s="5"/>
      <c r="O695" s="5"/>
    </row>
    <row r="696" spans="1:20" s="2" customFormat="1" x14ac:dyDescent="0.4">
      <c r="C696" s="11"/>
      <c r="D696" s="11"/>
      <c r="E696" s="12">
        <f>IFERROR(VLOOKUP(A696,'[1]Données référence'!A:D,4, FALSE),"")</f>
        <v>0</v>
      </c>
      <c r="F696" s="12"/>
      <c r="G696" s="12"/>
      <c r="H696" s="11"/>
      <c r="I696" s="13"/>
      <c r="L696" s="5"/>
      <c r="M696" s="5"/>
      <c r="N696" s="5"/>
      <c r="O696" s="5"/>
    </row>
    <row r="697" spans="1:20" s="2" customFormat="1" ht="18.45" x14ac:dyDescent="0.5">
      <c r="A697" s="94" t="s">
        <v>136</v>
      </c>
      <c r="B697" s="94"/>
      <c r="C697" s="94"/>
      <c r="D697" s="94"/>
      <c r="E697" s="94" t="str">
        <f>IFERROR(VLOOKUP(A697,'[1]Données référence'!A:D,4, FALSE),"")</f>
        <v/>
      </c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</row>
    <row r="698" spans="1:20" s="2" customFormat="1" x14ac:dyDescent="0.4">
      <c r="A698" s="2" t="str">
        <f>"ORM-"&amp;C698</f>
        <v>ORM-GRAH-PA-L</v>
      </c>
      <c r="C698" s="3" t="s">
        <v>137</v>
      </c>
      <c r="D698" s="11">
        <v>106658</v>
      </c>
      <c r="E698" s="12" t="str">
        <f>IFERROR(VLOOKUP(A698,'[1]Données référence'!A:D,4, FALSE),"")</f>
        <v>GRILLO ANTERIOR FRAME, LARGE - PA - HYBRID</v>
      </c>
      <c r="F698" s="12">
        <f>LEN(E698)</f>
        <v>42</v>
      </c>
      <c r="G698" s="12"/>
      <c r="H698" s="11"/>
      <c r="I698" s="11"/>
      <c r="L698" s="5">
        <v>1174</v>
      </c>
      <c r="M698" s="5"/>
      <c r="N698" s="5"/>
      <c r="O698" s="5"/>
    </row>
    <row r="699" spans="1:20" s="2" customFormat="1" x14ac:dyDescent="0.4">
      <c r="A699" s="2" t="str">
        <f t="shared" ref="A699:A703" si="119">"ORM-"&amp;C699</f>
        <v>ORM-924</v>
      </c>
      <c r="C699" s="11">
        <v>924</v>
      </c>
      <c r="D699" s="11"/>
      <c r="E699" s="12" t="str">
        <f>IFERROR(VLOOKUP(A699,'[1]Données référence'!A:D,4, FALSE),"")</f>
        <v>GRILLO PELVIC SUPPORT</v>
      </c>
      <c r="F699" s="12">
        <f t="shared" ref="F699:F701" si="120">LEN(E699)</f>
        <v>21</v>
      </c>
      <c r="G699" s="12"/>
      <c r="H699" s="11"/>
      <c r="I699" s="13"/>
      <c r="J699" s="2" t="s">
        <v>14</v>
      </c>
      <c r="L699" s="5"/>
      <c r="M699" s="5"/>
      <c r="N699" s="5"/>
      <c r="O699" s="5"/>
    </row>
    <row r="700" spans="1:20" s="2" customFormat="1" x14ac:dyDescent="0.4">
      <c r="A700" s="2" t="str">
        <f t="shared" si="119"/>
        <v>ORM-924-HW</v>
      </c>
      <c r="C700" s="2" t="s">
        <v>16</v>
      </c>
      <c r="D700" s="11"/>
      <c r="E700" s="12" t="str">
        <f>IFERROR(VLOOKUP(A700,'[1]Données référence'!A:D,4, FALSE),"")</f>
        <v>GRILLO PELVIC SUPPORT PADDED RINGS</v>
      </c>
      <c r="F700" s="12">
        <f t="shared" si="120"/>
        <v>34</v>
      </c>
      <c r="G700" s="12"/>
      <c r="J700" s="2" t="s">
        <v>14</v>
      </c>
      <c r="L700" s="5"/>
      <c r="M700" s="5"/>
      <c r="N700" s="5"/>
      <c r="O700" s="5"/>
    </row>
    <row r="701" spans="1:20" s="2" customFormat="1" x14ac:dyDescent="0.4">
      <c r="A701" s="2" t="str">
        <f t="shared" si="119"/>
        <v>ORM-930</v>
      </c>
      <c r="C701" s="11">
        <v>930</v>
      </c>
      <c r="D701" s="11"/>
      <c r="E701" s="12" t="str">
        <f>IFERROR(VLOOKUP(A701,'[1]Données référence'!A:D,4, FALSE),"")</f>
        <v>GRILLO ERGONOMIC HARNESS</v>
      </c>
      <c r="F701" s="12">
        <f t="shared" si="120"/>
        <v>24</v>
      </c>
      <c r="G701" s="12"/>
      <c r="H701" s="11"/>
      <c r="I701" s="13"/>
      <c r="J701" s="2" t="s">
        <v>14</v>
      </c>
      <c r="L701" s="5"/>
      <c r="M701" s="5"/>
      <c r="N701" s="5"/>
      <c r="O701" s="5"/>
    </row>
    <row r="702" spans="1:20" s="2" customFormat="1" x14ac:dyDescent="0.4">
      <c r="A702" s="2" t="str">
        <f t="shared" si="119"/>
        <v>ORM-809</v>
      </c>
      <c r="C702" s="11">
        <v>809</v>
      </c>
      <c r="D702" s="11"/>
      <c r="E702" s="12" t="str">
        <f>IFERROR(VLOOKUP(A702,'[1]Données référence'!A:D,4, FALSE),"")</f>
        <v>GRILLO ARM SUPPORTS</v>
      </c>
      <c r="F702" s="12">
        <f>LEN(E702)</f>
        <v>19</v>
      </c>
      <c r="G702" s="12"/>
      <c r="H702" s="11"/>
      <c r="I702" s="13"/>
      <c r="J702" s="2" t="s">
        <v>14</v>
      </c>
      <c r="M702" s="5"/>
      <c r="N702" s="5"/>
      <c r="O702" s="5"/>
    </row>
    <row r="703" spans="1:20" s="2" customFormat="1" x14ac:dyDescent="0.4">
      <c r="A703" s="2" t="str">
        <f t="shared" si="119"/>
        <v>ORM-939</v>
      </c>
      <c r="C703" s="11">
        <v>939</v>
      </c>
      <c r="D703" s="11"/>
      <c r="E703" s="12" t="str">
        <f>IFERROR(VLOOKUP(A703,'[1]Données référence'!A:D,4, FALSE),"")</f>
        <v>GRILLO ERGONOMIC HANDLES</v>
      </c>
      <c r="F703" s="12">
        <f t="shared" ref="F703:F704" si="121">LEN(E703)</f>
        <v>24</v>
      </c>
      <c r="G703" s="12"/>
      <c r="H703" s="11"/>
      <c r="I703" s="13"/>
      <c r="M703" s="5"/>
      <c r="N703" s="5"/>
      <c r="O703" s="5"/>
    </row>
    <row r="704" spans="1:20" s="2" customFormat="1" x14ac:dyDescent="0.4">
      <c r="B704" s="14" t="s">
        <v>25</v>
      </c>
      <c r="C704" s="11"/>
      <c r="D704" s="11"/>
      <c r="E704" s="12">
        <f>IFERROR(VLOOKUP(A704,'[1]Données référence'!A:D,4, FALSE),"")</f>
        <v>0</v>
      </c>
      <c r="F704" s="12">
        <f t="shared" si="121"/>
        <v>1</v>
      </c>
      <c r="G704" s="12"/>
      <c r="H704" s="11"/>
      <c r="I704" s="13"/>
      <c r="L704" s="5"/>
      <c r="M704" s="5"/>
      <c r="N704" s="5"/>
      <c r="O704" s="5"/>
    </row>
    <row r="705" spans="1:20" s="2" customFormat="1" x14ac:dyDescent="0.4">
      <c r="A705" s="19" t="str">
        <f t="shared" ref="A705:A714" si="122">"ORM-"&amp;C705</f>
        <v>ORM-925-M</v>
      </c>
      <c r="B705" s="20"/>
      <c r="C705" s="21" t="s">
        <v>103</v>
      </c>
      <c r="D705" s="21">
        <v>103640</v>
      </c>
      <c r="E705" s="22" t="str">
        <f>IFERROR(VLOOKUP(A705,'[1]Données référence'!A:D,4, FALSE),"")</f>
        <v>GRILLO THORACIC SUPPORT, MEDIUM</v>
      </c>
      <c r="F705" s="12">
        <f>LEN(E705)</f>
        <v>31</v>
      </c>
      <c r="G705" s="12"/>
      <c r="H705" s="11"/>
      <c r="I705" s="13"/>
      <c r="L705" s="5"/>
      <c r="M705" s="5">
        <v>192</v>
      </c>
      <c r="N705" s="5"/>
      <c r="O705" s="5"/>
    </row>
    <row r="706" spans="1:20" s="2" customFormat="1" x14ac:dyDescent="0.4">
      <c r="A706" s="19" t="str">
        <f t="shared" si="122"/>
        <v>ORM-925-HW</v>
      </c>
      <c r="B706" s="20"/>
      <c r="C706" s="21" t="s">
        <v>15</v>
      </c>
      <c r="D706" s="21"/>
      <c r="E706" s="23" t="str">
        <f>IFERROR(VLOOKUP(A706,'[1]Données référence'!A:D,4, FALSE),"")</f>
        <v>GRILLO THORACIC SUPPORT PADDED RINGS</v>
      </c>
      <c r="F706" s="12">
        <f>LEN(E706)</f>
        <v>36</v>
      </c>
      <c r="G706" s="12"/>
      <c r="J706" s="2" t="s">
        <v>14</v>
      </c>
      <c r="L706" s="5"/>
      <c r="M706" s="5"/>
      <c r="N706" s="5"/>
      <c r="O706" s="5"/>
    </row>
    <row r="707" spans="1:20" s="2" customFormat="1" x14ac:dyDescent="0.4">
      <c r="A707" s="2" t="str">
        <f t="shared" si="122"/>
        <v>ORM-926-L</v>
      </c>
      <c r="C707" s="11" t="s">
        <v>135</v>
      </c>
      <c r="D707" s="11">
        <v>103599</v>
      </c>
      <c r="E707" s="12" t="str">
        <f>IFERROR(VLOOKUP(A707,'[1]Données référence'!A:D,4, FALSE),"")</f>
        <v>GRILLO ANTERIOR HANDLEBAR, LARGE</v>
      </c>
      <c r="F707" s="12">
        <f>LEN(E707)</f>
        <v>32</v>
      </c>
      <c r="G707" s="12"/>
      <c r="H707" s="11"/>
      <c r="I707" s="13"/>
      <c r="L707" s="5"/>
      <c r="M707" s="5">
        <v>51.5</v>
      </c>
      <c r="N707" s="5"/>
      <c r="O707" s="5"/>
    </row>
    <row r="708" spans="1:20" s="2" customFormat="1" x14ac:dyDescent="0.4">
      <c r="A708" s="2" t="str">
        <f t="shared" si="122"/>
        <v>ORM-943-ML</v>
      </c>
      <c r="C708" s="11" t="s">
        <v>91</v>
      </c>
      <c r="D708" s="11">
        <v>103616</v>
      </c>
      <c r="E708" s="12" t="str">
        <f>IFERROR(VLOOKUP(A708,'[1]Données référence'!A:D,4, FALSE),"")</f>
        <v>GRILLO MEDIUM ARM STRAPS</v>
      </c>
      <c r="F708" s="12">
        <f t="shared" ref="F708:F714" si="123">LEN(E708)</f>
        <v>24</v>
      </c>
      <c r="G708" s="12"/>
      <c r="H708" s="11"/>
      <c r="I708" s="13"/>
      <c r="J708" s="2" t="s">
        <v>20</v>
      </c>
      <c r="M708" s="5">
        <v>18</v>
      </c>
      <c r="N708" s="5"/>
      <c r="O708" s="5"/>
    </row>
    <row r="709" spans="1:20" s="2" customFormat="1" x14ac:dyDescent="0.4">
      <c r="A709" s="2" t="str">
        <f t="shared" si="122"/>
        <v>ORM-815-L</v>
      </c>
      <c r="C709" s="11" t="s">
        <v>127</v>
      </c>
      <c r="D709" s="11">
        <v>103604</v>
      </c>
      <c r="E709" s="12" t="str">
        <f>IFERROR(VLOOKUP(A709,'[1]Données référence'!A:D,4, FALSE),"")</f>
        <v>GRILLO LARGE ANTERIOR PROXIMAL ABDUCTOR</v>
      </c>
      <c r="F709" s="12">
        <f t="shared" si="123"/>
        <v>39</v>
      </c>
      <c r="G709" s="12"/>
      <c r="H709" s="11"/>
      <c r="I709" s="13"/>
      <c r="M709" s="5"/>
      <c r="N709" s="5"/>
      <c r="O709" s="5"/>
    </row>
    <row r="710" spans="1:20" s="2" customFormat="1" x14ac:dyDescent="0.4">
      <c r="A710" s="2" t="str">
        <f t="shared" si="122"/>
        <v>ORM-946-ML</v>
      </c>
      <c r="C710" s="11" t="s">
        <v>93</v>
      </c>
      <c r="D710" s="11">
        <v>103652</v>
      </c>
      <c r="E710" s="12" t="str">
        <f>IFERROR(VLOOKUP(A710,'[1]Données référence'!A:D,4, FALSE),"")</f>
        <v>GRILLO MEDIUM/LARGE ERGONOMIC SADDLE</v>
      </c>
      <c r="F710" s="12">
        <f t="shared" si="123"/>
        <v>36</v>
      </c>
      <c r="G710" s="12"/>
      <c r="H710" s="11"/>
      <c r="I710" s="13"/>
      <c r="M710" s="5">
        <v>113.5</v>
      </c>
      <c r="N710" s="5"/>
      <c r="O710" s="5"/>
    </row>
    <row r="711" spans="1:20" s="2" customFormat="1" x14ac:dyDescent="0.4">
      <c r="A711" s="2" t="str">
        <f t="shared" si="122"/>
        <v>ORM-890C-L</v>
      </c>
      <c r="C711" s="11" t="s">
        <v>128</v>
      </c>
      <c r="D711" s="11">
        <v>102810</v>
      </c>
      <c r="E711" s="12" t="str">
        <f>IFERROR(VLOOKUP(A711,'[1]Données référence'!A:D,4, FALSE),"")</f>
        <v>GRILLO LARGE LEG DIVIDER WITH THIGH LOOPS</v>
      </c>
      <c r="F711" s="12">
        <f t="shared" si="123"/>
        <v>41</v>
      </c>
      <c r="G711" s="12"/>
      <c r="H711" s="11"/>
      <c r="I711" s="13"/>
      <c r="M711" s="5">
        <v>120</v>
      </c>
      <c r="N711" s="5"/>
      <c r="O711" s="5"/>
    </row>
    <row r="712" spans="1:20" s="2" customFormat="1" x14ac:dyDescent="0.4">
      <c r="A712" s="2" t="str">
        <f t="shared" si="122"/>
        <v>ORM-890SC-L</v>
      </c>
      <c r="C712" s="11" t="s">
        <v>129</v>
      </c>
      <c r="D712" s="11">
        <v>102815</v>
      </c>
      <c r="E712" s="12" t="str">
        <f>IFERROR(VLOOKUP(A712,'[1]Données référence'!A:D,4, FALSE),"")</f>
        <v>GRILLO LARGE DISTAL ABDUCTOR</v>
      </c>
      <c r="F712" s="12">
        <f t="shared" si="123"/>
        <v>28</v>
      </c>
      <c r="G712" s="12"/>
      <c r="H712" s="11"/>
      <c r="I712" s="13"/>
      <c r="M712" s="5">
        <v>120</v>
      </c>
      <c r="N712" s="5"/>
      <c r="O712" s="5"/>
    </row>
    <row r="713" spans="1:20" s="2" customFormat="1" x14ac:dyDescent="0.4">
      <c r="A713" s="2" t="str">
        <f t="shared" si="122"/>
        <v>ORM-810-ML</v>
      </c>
      <c r="C713" s="11" t="s">
        <v>96</v>
      </c>
      <c r="D713" s="11">
        <v>105605</v>
      </c>
      <c r="E713" s="12" t="str">
        <f>IFERROR(VLOOKUP(A713,'[1]Données référence'!A:D,4, FALSE),"")</f>
        <v>GRILLO MEDIUM/LARGE WEIGHTED BARS</v>
      </c>
      <c r="F713" s="12">
        <f t="shared" si="123"/>
        <v>33</v>
      </c>
      <c r="G713" s="12"/>
      <c r="H713" s="11"/>
      <c r="I713" s="13"/>
      <c r="M713" s="5"/>
      <c r="N713" s="5"/>
      <c r="O713" s="5"/>
    </row>
    <row r="714" spans="1:20" s="2" customFormat="1" x14ac:dyDescent="0.4">
      <c r="A714" s="2" t="str">
        <f t="shared" si="122"/>
        <v>ORM-928-ML</v>
      </c>
      <c r="C714" s="11" t="s">
        <v>97</v>
      </c>
      <c r="D714" s="11">
        <v>103656</v>
      </c>
      <c r="E714" s="12" t="str">
        <f>IFERROR(VLOOKUP(A714,'[1]Données référence'!A:D,4, FALSE),"")</f>
        <v>GRILLO REAR NARROW WHEEL ASSEMBLY</v>
      </c>
      <c r="F714" s="12">
        <f t="shared" si="123"/>
        <v>33</v>
      </c>
      <c r="G714" s="12"/>
      <c r="H714" s="11"/>
      <c r="I714" s="13"/>
      <c r="M714" s="5"/>
      <c r="N714" s="5"/>
      <c r="O714" s="5"/>
    </row>
    <row r="715" spans="1:20" s="2" customFormat="1" x14ac:dyDescent="0.4">
      <c r="C715" s="11"/>
      <c r="D715" s="11"/>
      <c r="E715" s="12">
        <f>IFERROR(VLOOKUP(A715,'[1]Données référence'!A:D,4, FALSE),"")</f>
        <v>0</v>
      </c>
      <c r="F715" s="12"/>
      <c r="G715" s="12"/>
      <c r="H715" s="11"/>
      <c r="I715" s="13"/>
      <c r="L715" s="5"/>
      <c r="M715" s="5"/>
      <c r="N715" s="5"/>
      <c r="O715" s="5"/>
    </row>
    <row r="716" spans="1:20" s="2" customFormat="1" ht="18.45" x14ac:dyDescent="0.5">
      <c r="A716" s="93" t="s">
        <v>138</v>
      </c>
      <c r="B716" s="93"/>
      <c r="C716" s="93"/>
      <c r="D716" s="93"/>
      <c r="E716" s="93" t="str">
        <f>IFERROR(VLOOKUP(A716,'[1]Données référence'!A:D,4, FALSE),"")</f>
        <v/>
      </c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</row>
    <row r="717" spans="1:20" s="2" customFormat="1" x14ac:dyDescent="0.4">
      <c r="A717" s="2" t="str">
        <f>"ORM-"&amp;C717</f>
        <v>ORM-GRA-P-L</v>
      </c>
      <c r="C717" s="3" t="s">
        <v>139</v>
      </c>
      <c r="D717" s="11">
        <v>106696</v>
      </c>
      <c r="E717" s="12" t="str">
        <f>IFERROR(VLOOKUP(A717,'[1]Données référence'!A:D,4, FALSE),"")</f>
        <v>GRILLO ANTERIOR FRAME, LARGE - P</v>
      </c>
      <c r="F717" s="12">
        <f>LEN(E717)</f>
        <v>32</v>
      </c>
      <c r="G717" s="12"/>
      <c r="H717" s="11"/>
      <c r="I717" s="11"/>
      <c r="L717" s="5">
        <v>1087</v>
      </c>
      <c r="M717" s="5"/>
      <c r="N717" s="5"/>
      <c r="O717" s="5"/>
    </row>
    <row r="718" spans="1:20" s="2" customFormat="1" x14ac:dyDescent="0.4">
      <c r="A718" s="2" t="str">
        <f t="shared" ref="A718:A721" si="124">"ORM-"&amp;C718</f>
        <v>ORM-924</v>
      </c>
      <c r="C718" s="11">
        <v>924</v>
      </c>
      <c r="D718" s="11"/>
      <c r="E718" s="12" t="str">
        <f>IFERROR(VLOOKUP(A718,'[1]Données référence'!A:D,4, FALSE),"")</f>
        <v>GRILLO PELVIC SUPPORT</v>
      </c>
      <c r="F718" s="12">
        <f t="shared" ref="F718:F722" si="125">LEN(E718)</f>
        <v>21</v>
      </c>
      <c r="G718" s="12"/>
      <c r="H718" s="11"/>
      <c r="I718" s="13"/>
      <c r="J718" s="2" t="s">
        <v>14</v>
      </c>
      <c r="L718" s="5"/>
      <c r="M718" s="5"/>
      <c r="N718" s="5"/>
      <c r="O718" s="5"/>
    </row>
    <row r="719" spans="1:20" s="2" customFormat="1" x14ac:dyDescent="0.4">
      <c r="A719" s="2" t="str">
        <f t="shared" si="124"/>
        <v>ORM-924-HW</v>
      </c>
      <c r="C719" s="2" t="s">
        <v>16</v>
      </c>
      <c r="D719" s="11"/>
      <c r="E719" s="12" t="str">
        <f>IFERROR(VLOOKUP(A719,'[1]Données référence'!A:D,4, FALSE),"")</f>
        <v>GRILLO PELVIC SUPPORT PADDED RINGS</v>
      </c>
      <c r="F719" s="12">
        <f t="shared" si="125"/>
        <v>34</v>
      </c>
      <c r="G719" s="12"/>
      <c r="J719" s="2" t="s">
        <v>14</v>
      </c>
      <c r="L719" s="5"/>
      <c r="M719" s="5"/>
      <c r="N719" s="5"/>
      <c r="O719" s="5"/>
    </row>
    <row r="720" spans="1:20" s="2" customFormat="1" x14ac:dyDescent="0.4">
      <c r="A720" s="2" t="str">
        <f t="shared" si="124"/>
        <v>ORM-930</v>
      </c>
      <c r="C720" s="11">
        <v>930</v>
      </c>
      <c r="D720" s="11"/>
      <c r="E720" s="12" t="str">
        <f>IFERROR(VLOOKUP(A720,'[1]Données référence'!A:D,4, FALSE),"")</f>
        <v>GRILLO ERGONOMIC HARNESS</v>
      </c>
      <c r="F720" s="12">
        <f t="shared" si="125"/>
        <v>24</v>
      </c>
      <c r="G720" s="12"/>
      <c r="H720" s="11"/>
      <c r="I720" s="13"/>
      <c r="J720" s="2" t="s">
        <v>14</v>
      </c>
      <c r="L720" s="5"/>
      <c r="M720" s="5"/>
      <c r="N720" s="5"/>
      <c r="O720" s="5"/>
    </row>
    <row r="721" spans="1:20" s="2" customFormat="1" x14ac:dyDescent="0.4">
      <c r="A721" s="2" t="str">
        <f t="shared" si="124"/>
        <v>ORM-926</v>
      </c>
      <c r="C721" s="11">
        <v>926</v>
      </c>
      <c r="D721" s="11"/>
      <c r="E721" s="12" t="str">
        <f>IFERROR(VLOOKUP(A721,'[1]Données référence'!A:D,4, FALSE),"")</f>
        <v>GRILLO ANTERIOR HANDLEBAR</v>
      </c>
      <c r="F721" s="12">
        <f t="shared" si="125"/>
        <v>25</v>
      </c>
      <c r="G721" s="12"/>
      <c r="H721" s="11"/>
      <c r="I721" s="13"/>
      <c r="J721" s="2" t="s">
        <v>14</v>
      </c>
      <c r="L721" s="5"/>
      <c r="M721" s="5"/>
      <c r="N721" s="5"/>
      <c r="O721" s="5"/>
    </row>
    <row r="722" spans="1:20" s="2" customFormat="1" x14ac:dyDescent="0.4">
      <c r="B722" s="14" t="s">
        <v>30</v>
      </c>
      <c r="C722" s="11"/>
      <c r="D722" s="11"/>
      <c r="E722" s="12">
        <f>IFERROR(VLOOKUP(A722,'[1]Données référence'!A:D,4, FALSE),"")</f>
        <v>0</v>
      </c>
      <c r="F722" s="12">
        <f t="shared" si="125"/>
        <v>1</v>
      </c>
      <c r="G722" s="12"/>
      <c r="H722" s="11"/>
      <c r="I722" s="13"/>
      <c r="L722" s="5"/>
      <c r="M722" s="5"/>
      <c r="N722" s="5"/>
      <c r="O722" s="5"/>
    </row>
    <row r="723" spans="1:20" s="2" customFormat="1" x14ac:dyDescent="0.4">
      <c r="A723" s="19" t="str">
        <f t="shared" ref="A723:A733" si="126">"ORM-"&amp;C723</f>
        <v>ORM-925-L</v>
      </c>
      <c r="B723" s="20"/>
      <c r="C723" s="21" t="s">
        <v>134</v>
      </c>
      <c r="D723" s="21">
        <v>103641</v>
      </c>
      <c r="E723" s="22" t="str">
        <f>IFERROR(VLOOKUP(A723,'[1]Données référence'!A:D,4, FALSE),"")</f>
        <v>GRILLO THORACIC SUPPORT, LARGE</v>
      </c>
      <c r="F723" s="12">
        <f>LEN(E723)</f>
        <v>30</v>
      </c>
      <c r="G723" s="12"/>
      <c r="H723" s="11"/>
      <c r="I723" s="13"/>
      <c r="L723" s="5"/>
      <c r="M723" s="5">
        <v>192</v>
      </c>
      <c r="N723" s="5"/>
      <c r="O723" s="5"/>
    </row>
    <row r="724" spans="1:20" s="2" customFormat="1" x14ac:dyDescent="0.4">
      <c r="A724" s="19" t="str">
        <f t="shared" si="126"/>
        <v>ORM-925-HW</v>
      </c>
      <c r="B724" s="20"/>
      <c r="C724" s="21" t="s">
        <v>15</v>
      </c>
      <c r="D724" s="21"/>
      <c r="E724" s="23" t="str">
        <f>IFERROR(VLOOKUP(A724,'[1]Données référence'!A:D,4, FALSE),"")</f>
        <v>GRILLO THORACIC SUPPORT PADDED RINGS</v>
      </c>
      <c r="F724" s="12">
        <f>LEN(E724)</f>
        <v>36</v>
      </c>
      <c r="G724" s="12"/>
      <c r="J724" s="2" t="s">
        <v>14</v>
      </c>
      <c r="L724" s="5"/>
      <c r="M724" s="5"/>
      <c r="N724" s="5"/>
      <c r="O724" s="5"/>
    </row>
    <row r="725" spans="1:20" s="2" customFormat="1" x14ac:dyDescent="0.4">
      <c r="A725" s="2" t="str">
        <f t="shared" si="126"/>
        <v>ORM-809-ML</v>
      </c>
      <c r="C725" s="11" t="s">
        <v>100</v>
      </c>
      <c r="D725" s="11">
        <v>103613</v>
      </c>
      <c r="E725" s="12" t="str">
        <f>IFERROR(VLOOKUP(A725,'[1]Données référence'!A:D,4, FALSE),"")</f>
        <v>GRILLO MEDIUM LARGE ARM SUPPORTS</v>
      </c>
      <c r="F725" s="12">
        <f t="shared" ref="F725:F733" si="127">LEN(E725)</f>
        <v>32</v>
      </c>
      <c r="G725" s="12"/>
      <c r="H725" s="11"/>
      <c r="I725" s="13"/>
      <c r="M725" s="5">
        <v>218</v>
      </c>
      <c r="N725" s="5"/>
      <c r="O725" s="5"/>
    </row>
    <row r="726" spans="1:20" s="2" customFormat="1" x14ac:dyDescent="0.4">
      <c r="A726" s="2" t="str">
        <f t="shared" si="126"/>
        <v>ORM-943-ML</v>
      </c>
      <c r="C726" s="11" t="s">
        <v>91</v>
      </c>
      <c r="D726" s="11">
        <v>103616</v>
      </c>
      <c r="E726" s="12" t="str">
        <f>IFERROR(VLOOKUP(A726,'[1]Données référence'!A:D,4, FALSE),"")</f>
        <v>GRILLO MEDIUM ARM STRAPS</v>
      </c>
      <c r="F726" s="12">
        <f t="shared" si="127"/>
        <v>24</v>
      </c>
      <c r="G726" s="12"/>
      <c r="H726" s="11"/>
      <c r="I726" s="13"/>
      <c r="J726" s="2" t="s">
        <v>20</v>
      </c>
      <c r="M726" s="5">
        <v>18</v>
      </c>
      <c r="N726" s="5"/>
      <c r="O726" s="5"/>
    </row>
    <row r="727" spans="1:20" s="2" customFormat="1" x14ac:dyDescent="0.4">
      <c r="A727" s="2" t="str">
        <f t="shared" si="126"/>
        <v>ORM-939-A</v>
      </c>
      <c r="C727" s="11" t="s">
        <v>52</v>
      </c>
      <c r="D727" s="11">
        <v>102970</v>
      </c>
      <c r="E727" s="12" t="str">
        <f>IFERROR(VLOOKUP(A727,'[1]Données référence'!A:D,4, FALSE),"")</f>
        <v>GRILLO ANTERIOR FRAME ERGONOMIC HANDLES</v>
      </c>
      <c r="F727" s="12">
        <f t="shared" si="127"/>
        <v>39</v>
      </c>
      <c r="G727" s="12"/>
      <c r="H727" s="11"/>
      <c r="I727" s="13"/>
      <c r="M727" s="5"/>
      <c r="N727" s="5"/>
      <c r="O727" s="5"/>
    </row>
    <row r="728" spans="1:20" s="2" customFormat="1" x14ac:dyDescent="0.4">
      <c r="A728" s="2" t="str">
        <f t="shared" si="126"/>
        <v>ORM-815-L</v>
      </c>
      <c r="C728" s="11" t="s">
        <v>127</v>
      </c>
      <c r="D728" s="11">
        <v>103604</v>
      </c>
      <c r="E728" s="12" t="str">
        <f>IFERROR(VLOOKUP(A728,'[1]Données référence'!A:D,4, FALSE),"")</f>
        <v>GRILLO LARGE ANTERIOR PROXIMAL ABDUCTOR</v>
      </c>
      <c r="F728" s="12">
        <f t="shared" si="127"/>
        <v>39</v>
      </c>
      <c r="G728" s="12"/>
      <c r="H728" s="11"/>
      <c r="I728" s="13"/>
      <c r="M728" s="5"/>
      <c r="N728" s="5"/>
      <c r="O728" s="5"/>
    </row>
    <row r="729" spans="1:20" s="2" customFormat="1" x14ac:dyDescent="0.4">
      <c r="A729" s="2" t="str">
        <f t="shared" si="126"/>
        <v>ORM-946-ML</v>
      </c>
      <c r="C729" s="11" t="s">
        <v>93</v>
      </c>
      <c r="D729" s="11">
        <v>103652</v>
      </c>
      <c r="E729" s="12" t="str">
        <f>IFERROR(VLOOKUP(A729,'[1]Données référence'!A:D,4, FALSE),"")</f>
        <v>GRILLO MEDIUM/LARGE ERGONOMIC SADDLE</v>
      </c>
      <c r="F729" s="12">
        <f t="shared" si="127"/>
        <v>36</v>
      </c>
      <c r="G729" s="12"/>
      <c r="H729" s="11"/>
      <c r="I729" s="13"/>
      <c r="M729" s="5">
        <v>113.5</v>
      </c>
      <c r="N729" s="5"/>
      <c r="O729" s="5"/>
    </row>
    <row r="730" spans="1:20" s="2" customFormat="1" x14ac:dyDescent="0.4">
      <c r="A730" s="2" t="str">
        <f t="shared" si="126"/>
        <v>ORM-890C-L</v>
      </c>
      <c r="C730" s="11" t="s">
        <v>128</v>
      </c>
      <c r="D730" s="11">
        <v>102810</v>
      </c>
      <c r="E730" s="12" t="str">
        <f>IFERROR(VLOOKUP(A730,'[1]Données référence'!A:D,4, FALSE),"")</f>
        <v>GRILLO LARGE LEG DIVIDER WITH THIGH LOOPS</v>
      </c>
      <c r="F730" s="12">
        <f t="shared" si="127"/>
        <v>41</v>
      </c>
      <c r="G730" s="12"/>
      <c r="H730" s="11"/>
      <c r="I730" s="13"/>
      <c r="M730" s="5">
        <v>120</v>
      </c>
      <c r="N730" s="5"/>
      <c r="O730" s="5"/>
    </row>
    <row r="731" spans="1:20" s="2" customFormat="1" x14ac:dyDescent="0.4">
      <c r="A731" s="2" t="str">
        <f t="shared" si="126"/>
        <v>ORM-890SC-L</v>
      </c>
      <c r="C731" s="11" t="s">
        <v>129</v>
      </c>
      <c r="D731" s="11">
        <v>102815</v>
      </c>
      <c r="E731" s="12" t="str">
        <f>IFERROR(VLOOKUP(A731,'[1]Données référence'!A:D,4, FALSE),"")</f>
        <v>GRILLO LARGE DISTAL ABDUCTOR</v>
      </c>
      <c r="F731" s="12">
        <f t="shared" si="127"/>
        <v>28</v>
      </c>
      <c r="G731" s="12"/>
      <c r="H731" s="11"/>
      <c r="I731" s="13"/>
      <c r="M731" s="5">
        <v>120</v>
      </c>
      <c r="N731" s="5"/>
      <c r="O731" s="5"/>
    </row>
    <row r="732" spans="1:20" s="2" customFormat="1" x14ac:dyDescent="0.4">
      <c r="A732" s="2" t="str">
        <f t="shared" si="126"/>
        <v>ORM-810-ML</v>
      </c>
      <c r="C732" s="11" t="s">
        <v>96</v>
      </c>
      <c r="D732" s="11">
        <v>105605</v>
      </c>
      <c r="E732" s="12" t="str">
        <f>IFERROR(VLOOKUP(A732,'[1]Données référence'!A:D,4, FALSE),"")</f>
        <v>GRILLO MEDIUM/LARGE WEIGHTED BARS</v>
      </c>
      <c r="F732" s="12">
        <f t="shared" si="127"/>
        <v>33</v>
      </c>
      <c r="G732" s="12"/>
      <c r="H732" s="11"/>
      <c r="I732" s="13"/>
      <c r="M732" s="5"/>
      <c r="N732" s="5"/>
      <c r="O732" s="5"/>
    </row>
    <row r="733" spans="1:20" s="2" customFormat="1" x14ac:dyDescent="0.4">
      <c r="A733" s="2" t="str">
        <f t="shared" si="126"/>
        <v>ORM-928-ML</v>
      </c>
      <c r="C733" s="11" t="s">
        <v>97</v>
      </c>
      <c r="D733" s="11">
        <v>103656</v>
      </c>
      <c r="E733" s="12" t="str">
        <f>IFERROR(VLOOKUP(A733,'[1]Données référence'!A:D,4, FALSE),"")</f>
        <v>GRILLO REAR NARROW WHEEL ASSEMBLY</v>
      </c>
      <c r="F733" s="12">
        <f t="shared" si="127"/>
        <v>33</v>
      </c>
      <c r="G733" s="12"/>
      <c r="H733" s="11"/>
      <c r="I733" s="13"/>
      <c r="M733" s="5"/>
      <c r="N733" s="5"/>
      <c r="O733" s="5"/>
    </row>
    <row r="734" spans="1:20" s="2" customFormat="1" x14ac:dyDescent="0.4">
      <c r="C734" s="3"/>
      <c r="D734" s="3"/>
      <c r="E734" s="12">
        <f>IFERROR(VLOOKUP(A734,'[1]Données référence'!A:D,4, FALSE),"")</f>
        <v>0</v>
      </c>
      <c r="F734" s="4"/>
      <c r="G734" s="4"/>
      <c r="H734" s="3"/>
      <c r="I734" s="4"/>
      <c r="L734" s="5"/>
      <c r="M734" s="5"/>
      <c r="N734" s="5"/>
      <c r="O734" s="5"/>
    </row>
    <row r="735" spans="1:20" s="2" customFormat="1" ht="18.45" x14ac:dyDescent="0.5">
      <c r="A735" s="94" t="s">
        <v>140</v>
      </c>
      <c r="B735" s="94"/>
      <c r="C735" s="94"/>
      <c r="D735" s="94"/>
      <c r="E735" s="94" t="str">
        <f>IFERROR(VLOOKUP(A735,'[1]Données référence'!A:D,4, FALSE),"")</f>
        <v/>
      </c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</row>
    <row r="736" spans="1:20" s="2" customFormat="1" x14ac:dyDescent="0.4">
      <c r="A736" s="2" t="str">
        <f>"ORM-"&amp;C736</f>
        <v>ORM-GRAH-P-L</v>
      </c>
      <c r="C736" s="3" t="s">
        <v>141</v>
      </c>
      <c r="D736" s="30"/>
      <c r="E736" s="12" t="str">
        <f>IFERROR(VLOOKUP(A736,'[1]Données référence'!A:D,4, FALSE),"")</f>
        <v>GRILLO ANTERIOR FRAME, LARGE - P - HYBRID</v>
      </c>
      <c r="F736" s="12">
        <f>LEN(E736)</f>
        <v>41</v>
      </c>
      <c r="G736" s="12"/>
      <c r="H736" s="11"/>
      <c r="I736" s="11"/>
      <c r="L736" s="5">
        <v>1087</v>
      </c>
      <c r="M736" s="5"/>
      <c r="N736" s="5"/>
      <c r="O736" s="5"/>
    </row>
    <row r="737" spans="1:15" s="2" customFormat="1" x14ac:dyDescent="0.4">
      <c r="A737" s="2" t="str">
        <f t="shared" ref="A737:A740" si="128">"ORM-"&amp;C737</f>
        <v>ORM-924</v>
      </c>
      <c r="C737" s="11">
        <v>924</v>
      </c>
      <c r="D737" s="11"/>
      <c r="E737" s="12" t="str">
        <f>IFERROR(VLOOKUP(A737,'[1]Données référence'!A:D,4, FALSE),"")</f>
        <v>GRILLO PELVIC SUPPORT</v>
      </c>
      <c r="F737" s="12">
        <f t="shared" ref="F737:F741" si="129">LEN(E737)</f>
        <v>21</v>
      </c>
      <c r="G737" s="12"/>
      <c r="H737" s="11"/>
      <c r="I737" s="13"/>
      <c r="J737" s="2" t="s">
        <v>14</v>
      </c>
      <c r="L737" s="5"/>
      <c r="M737" s="5"/>
      <c r="N737" s="5"/>
      <c r="O737" s="5"/>
    </row>
    <row r="738" spans="1:15" s="2" customFormat="1" x14ac:dyDescent="0.4">
      <c r="A738" s="2" t="str">
        <f t="shared" si="128"/>
        <v>ORM-924-HW</v>
      </c>
      <c r="C738" s="2" t="s">
        <v>16</v>
      </c>
      <c r="D738" s="11"/>
      <c r="E738" s="12" t="str">
        <f>IFERROR(VLOOKUP(A738,'[1]Données référence'!A:D,4, FALSE),"")</f>
        <v>GRILLO PELVIC SUPPORT PADDED RINGS</v>
      </c>
      <c r="F738" s="12">
        <f t="shared" si="129"/>
        <v>34</v>
      </c>
      <c r="G738" s="12"/>
      <c r="J738" s="2" t="s">
        <v>14</v>
      </c>
      <c r="L738" s="5"/>
      <c r="M738" s="5"/>
      <c r="N738" s="5"/>
      <c r="O738" s="5"/>
    </row>
    <row r="739" spans="1:15" s="2" customFormat="1" x14ac:dyDescent="0.4">
      <c r="A739" s="2" t="str">
        <f t="shared" si="128"/>
        <v>ORM-930</v>
      </c>
      <c r="C739" s="11">
        <v>930</v>
      </c>
      <c r="D739" s="11"/>
      <c r="E739" s="12" t="str">
        <f>IFERROR(VLOOKUP(A739,'[1]Données référence'!A:D,4, FALSE),"")</f>
        <v>GRILLO ERGONOMIC HARNESS</v>
      </c>
      <c r="F739" s="12">
        <f t="shared" si="129"/>
        <v>24</v>
      </c>
      <c r="G739" s="12"/>
      <c r="H739" s="11"/>
      <c r="I739" s="13"/>
      <c r="J739" s="2" t="s">
        <v>14</v>
      </c>
      <c r="L739" s="5"/>
      <c r="M739" s="5"/>
      <c r="N739" s="5"/>
      <c r="O739" s="5"/>
    </row>
    <row r="740" spans="1:15" s="2" customFormat="1" x14ac:dyDescent="0.4">
      <c r="A740" s="2" t="str">
        <f t="shared" si="128"/>
        <v>ORM-926</v>
      </c>
      <c r="C740" s="11">
        <v>926</v>
      </c>
      <c r="D740" s="11"/>
      <c r="E740" s="12" t="str">
        <f>IFERROR(VLOOKUP(A740,'[1]Données référence'!A:D,4, FALSE),"")</f>
        <v>GRILLO ANTERIOR HANDLEBAR</v>
      </c>
      <c r="F740" s="12">
        <f t="shared" si="129"/>
        <v>25</v>
      </c>
      <c r="G740" s="12"/>
      <c r="H740" s="11"/>
      <c r="I740" s="13"/>
      <c r="J740" s="2" t="s">
        <v>14</v>
      </c>
      <c r="L740" s="5"/>
      <c r="M740" s="5"/>
      <c r="N740" s="5"/>
      <c r="O740" s="5"/>
    </row>
    <row r="741" spans="1:15" s="2" customFormat="1" x14ac:dyDescent="0.4">
      <c r="B741" s="14" t="s">
        <v>30</v>
      </c>
      <c r="C741" s="11"/>
      <c r="D741" s="11"/>
      <c r="E741" s="12">
        <f>IFERROR(VLOOKUP(A741,'[1]Données référence'!A:D,4, FALSE),"")</f>
        <v>0</v>
      </c>
      <c r="F741" s="12">
        <f t="shared" si="129"/>
        <v>1</v>
      </c>
      <c r="G741" s="12"/>
      <c r="H741" s="11"/>
      <c r="I741" s="13"/>
      <c r="L741" s="5"/>
      <c r="M741" s="5"/>
      <c r="N741" s="5"/>
      <c r="O741" s="5"/>
    </row>
    <row r="742" spans="1:15" s="2" customFormat="1" x14ac:dyDescent="0.4">
      <c r="A742" s="19" t="str">
        <f t="shared" ref="A742:A752" si="130">"ORM-"&amp;C742</f>
        <v>ORM-925-L</v>
      </c>
      <c r="B742" s="20"/>
      <c r="C742" s="21" t="s">
        <v>134</v>
      </c>
      <c r="D742" s="21">
        <v>103641</v>
      </c>
      <c r="E742" s="22" t="str">
        <f>IFERROR(VLOOKUP(A742,'[1]Données référence'!A:D,4, FALSE),"")</f>
        <v>GRILLO THORACIC SUPPORT, LARGE</v>
      </c>
      <c r="F742" s="12">
        <f>LEN(E742)</f>
        <v>30</v>
      </c>
      <c r="G742" s="12"/>
      <c r="H742" s="11"/>
      <c r="I742" s="13"/>
      <c r="L742" s="5"/>
      <c r="M742" s="5">
        <v>192</v>
      </c>
      <c r="N742" s="5"/>
      <c r="O742" s="5"/>
    </row>
    <row r="743" spans="1:15" s="2" customFormat="1" x14ac:dyDescent="0.4">
      <c r="A743" s="19" t="str">
        <f t="shared" si="130"/>
        <v>ORM-925-HW</v>
      </c>
      <c r="B743" s="20"/>
      <c r="C743" s="21" t="s">
        <v>15</v>
      </c>
      <c r="D743" s="21"/>
      <c r="E743" s="23" t="str">
        <f>IFERROR(VLOOKUP(A743,'[1]Données référence'!A:D,4, FALSE),"")</f>
        <v>GRILLO THORACIC SUPPORT PADDED RINGS</v>
      </c>
      <c r="F743" s="12">
        <f>LEN(E743)</f>
        <v>36</v>
      </c>
      <c r="G743" s="12"/>
      <c r="J743" s="2" t="s">
        <v>14</v>
      </c>
      <c r="L743" s="5"/>
      <c r="M743" s="5"/>
      <c r="N743" s="5"/>
      <c r="O743" s="5"/>
    </row>
    <row r="744" spans="1:15" s="2" customFormat="1" x14ac:dyDescent="0.4">
      <c r="A744" s="2" t="str">
        <f t="shared" si="130"/>
        <v>ORM-809-ML</v>
      </c>
      <c r="C744" s="11" t="s">
        <v>100</v>
      </c>
      <c r="D744" s="11">
        <v>103613</v>
      </c>
      <c r="E744" s="12" t="str">
        <f>IFERROR(VLOOKUP(A744,'[1]Données référence'!A:D,4, FALSE),"")</f>
        <v>GRILLO MEDIUM LARGE ARM SUPPORTS</v>
      </c>
      <c r="F744" s="12">
        <f t="shared" ref="F744:F752" si="131">LEN(E744)</f>
        <v>32</v>
      </c>
      <c r="G744" s="12"/>
      <c r="H744" s="11"/>
      <c r="I744" s="13"/>
      <c r="M744" s="5">
        <v>218</v>
      </c>
      <c r="N744" s="5"/>
      <c r="O744" s="5"/>
    </row>
    <row r="745" spans="1:15" s="2" customFormat="1" x14ac:dyDescent="0.4">
      <c r="A745" s="2" t="str">
        <f t="shared" si="130"/>
        <v>ORM-943-ML</v>
      </c>
      <c r="C745" s="11" t="s">
        <v>91</v>
      </c>
      <c r="D745" s="11">
        <v>103616</v>
      </c>
      <c r="E745" s="12" t="str">
        <f>IFERROR(VLOOKUP(A745,'[1]Données référence'!A:D,4, FALSE),"")</f>
        <v>GRILLO MEDIUM ARM STRAPS</v>
      </c>
      <c r="F745" s="12">
        <f t="shared" si="131"/>
        <v>24</v>
      </c>
      <c r="G745" s="12"/>
      <c r="H745" s="11"/>
      <c r="I745" s="13"/>
      <c r="J745" s="2" t="s">
        <v>20</v>
      </c>
      <c r="M745" s="5">
        <v>18</v>
      </c>
      <c r="N745" s="5"/>
      <c r="O745" s="5"/>
    </row>
    <row r="746" spans="1:15" s="2" customFormat="1" x14ac:dyDescent="0.4">
      <c r="A746" s="2" t="str">
        <f t="shared" si="130"/>
        <v>ORM-939-A</v>
      </c>
      <c r="C746" s="11" t="s">
        <v>52</v>
      </c>
      <c r="D746" s="11">
        <v>102970</v>
      </c>
      <c r="E746" s="12" t="str">
        <f>IFERROR(VLOOKUP(A746,'[1]Données référence'!A:D,4, FALSE),"")</f>
        <v>GRILLO ANTERIOR FRAME ERGONOMIC HANDLES</v>
      </c>
      <c r="F746" s="12">
        <f t="shared" si="131"/>
        <v>39</v>
      </c>
      <c r="G746" s="12"/>
      <c r="H746" s="11"/>
      <c r="I746" s="13"/>
      <c r="M746" s="5"/>
      <c r="N746" s="5"/>
      <c r="O746" s="5"/>
    </row>
    <row r="747" spans="1:15" s="2" customFormat="1" x14ac:dyDescent="0.4">
      <c r="A747" s="2" t="str">
        <f t="shared" si="130"/>
        <v>ORM-815-L</v>
      </c>
      <c r="C747" s="11" t="s">
        <v>127</v>
      </c>
      <c r="D747" s="11">
        <v>103604</v>
      </c>
      <c r="E747" s="12" t="str">
        <f>IFERROR(VLOOKUP(A747,'[1]Données référence'!A:D,4, FALSE),"")</f>
        <v>GRILLO LARGE ANTERIOR PROXIMAL ABDUCTOR</v>
      </c>
      <c r="F747" s="12">
        <f t="shared" si="131"/>
        <v>39</v>
      </c>
      <c r="G747" s="12"/>
      <c r="H747" s="11"/>
      <c r="I747" s="13"/>
      <c r="M747" s="5"/>
      <c r="N747" s="5"/>
      <c r="O747" s="5"/>
    </row>
    <row r="748" spans="1:15" s="2" customFormat="1" x14ac:dyDescent="0.4">
      <c r="A748" s="2" t="str">
        <f t="shared" si="130"/>
        <v>ORM-946-ML</v>
      </c>
      <c r="C748" s="11" t="s">
        <v>93</v>
      </c>
      <c r="D748" s="11">
        <v>103652</v>
      </c>
      <c r="E748" s="12" t="str">
        <f>IFERROR(VLOOKUP(A748,'[1]Données référence'!A:D,4, FALSE),"")</f>
        <v>GRILLO MEDIUM/LARGE ERGONOMIC SADDLE</v>
      </c>
      <c r="F748" s="12">
        <f t="shared" si="131"/>
        <v>36</v>
      </c>
      <c r="G748" s="12"/>
      <c r="H748" s="11"/>
      <c r="I748" s="13"/>
      <c r="M748" s="5">
        <v>113.5</v>
      </c>
      <c r="N748" s="5"/>
      <c r="O748" s="5"/>
    </row>
    <row r="749" spans="1:15" s="2" customFormat="1" x14ac:dyDescent="0.4">
      <c r="A749" s="2" t="str">
        <f t="shared" si="130"/>
        <v>ORM-890C-L</v>
      </c>
      <c r="C749" s="11" t="s">
        <v>128</v>
      </c>
      <c r="D749" s="11">
        <v>102810</v>
      </c>
      <c r="E749" s="12" t="str">
        <f>IFERROR(VLOOKUP(A749,'[1]Données référence'!A:D,4, FALSE),"")</f>
        <v>GRILLO LARGE LEG DIVIDER WITH THIGH LOOPS</v>
      </c>
      <c r="F749" s="12">
        <f t="shared" si="131"/>
        <v>41</v>
      </c>
      <c r="G749" s="12"/>
      <c r="H749" s="11"/>
      <c r="I749" s="13"/>
      <c r="M749" s="5">
        <v>120</v>
      </c>
      <c r="N749" s="5"/>
      <c r="O749" s="5"/>
    </row>
    <row r="750" spans="1:15" s="2" customFormat="1" x14ac:dyDescent="0.4">
      <c r="A750" s="2" t="str">
        <f t="shared" si="130"/>
        <v>ORM-890SC-L</v>
      </c>
      <c r="C750" s="11" t="s">
        <v>129</v>
      </c>
      <c r="D750" s="11">
        <v>102815</v>
      </c>
      <c r="E750" s="12" t="str">
        <f>IFERROR(VLOOKUP(A750,'[1]Données référence'!A:D,4, FALSE),"")</f>
        <v>GRILLO LARGE DISTAL ABDUCTOR</v>
      </c>
      <c r="F750" s="12">
        <f t="shared" si="131"/>
        <v>28</v>
      </c>
      <c r="G750" s="12"/>
      <c r="H750" s="11"/>
      <c r="I750" s="13"/>
      <c r="M750" s="5">
        <v>120</v>
      </c>
      <c r="N750" s="5"/>
      <c r="O750" s="5"/>
    </row>
    <row r="751" spans="1:15" s="2" customFormat="1" x14ac:dyDescent="0.4">
      <c r="A751" s="2" t="str">
        <f t="shared" si="130"/>
        <v>ORM-810-ML</v>
      </c>
      <c r="C751" s="11" t="s">
        <v>96</v>
      </c>
      <c r="D751" s="11">
        <v>105605</v>
      </c>
      <c r="E751" s="12" t="str">
        <f>IFERROR(VLOOKUP(A751,'[1]Données référence'!A:D,4, FALSE),"")</f>
        <v>GRILLO MEDIUM/LARGE WEIGHTED BARS</v>
      </c>
      <c r="F751" s="12">
        <f t="shared" si="131"/>
        <v>33</v>
      </c>
      <c r="G751" s="12"/>
      <c r="H751" s="11"/>
      <c r="I751" s="13"/>
      <c r="M751" s="5"/>
      <c r="N751" s="5"/>
      <c r="O751" s="5"/>
    </row>
    <row r="752" spans="1:15" s="2" customFormat="1" x14ac:dyDescent="0.4">
      <c r="A752" s="2" t="str">
        <f t="shared" si="130"/>
        <v>ORM-928-ML</v>
      </c>
      <c r="C752" s="11" t="s">
        <v>97</v>
      </c>
      <c r="D752" s="11">
        <v>103656</v>
      </c>
      <c r="E752" s="12" t="str">
        <f>IFERROR(VLOOKUP(A752,'[1]Données référence'!A:D,4, FALSE),"")</f>
        <v>GRILLO REAR NARROW WHEEL ASSEMBLY</v>
      </c>
      <c r="F752" s="12">
        <f t="shared" si="131"/>
        <v>33</v>
      </c>
      <c r="G752" s="12"/>
      <c r="H752" s="11"/>
      <c r="I752" s="13"/>
      <c r="M752" s="5"/>
      <c r="N752" s="5"/>
      <c r="O752" s="5"/>
    </row>
    <row r="753" spans="1:20" s="2" customFormat="1" x14ac:dyDescent="0.4">
      <c r="C753" s="3"/>
      <c r="D753" s="3"/>
      <c r="E753" s="12">
        <f>IFERROR(VLOOKUP(A753,'[1]Données référence'!A:D,4, FALSE),"")</f>
        <v>0</v>
      </c>
      <c r="F753" s="4"/>
      <c r="G753" s="4"/>
      <c r="H753" s="3"/>
      <c r="I753" s="4"/>
      <c r="L753" s="5"/>
      <c r="M753" s="5"/>
      <c r="N753" s="5"/>
      <c r="O753" s="5"/>
    </row>
    <row r="754" spans="1:20" s="2" customFormat="1" ht="18.45" x14ac:dyDescent="0.5">
      <c r="A754" s="91" t="s">
        <v>142</v>
      </c>
      <c r="B754" s="91"/>
      <c r="C754" s="91"/>
      <c r="D754" s="91"/>
      <c r="E754" s="91" t="str">
        <f>IFERROR(VLOOKUP(A754,'[1]Données référence'!A:D,4, FALSE),"")</f>
        <v/>
      </c>
      <c r="F754" s="6"/>
      <c r="G754" s="6"/>
      <c r="H754" s="7"/>
      <c r="I754" s="8"/>
      <c r="J754" s="9"/>
      <c r="K754" s="9"/>
      <c r="L754" s="10"/>
      <c r="M754" s="10"/>
      <c r="N754" s="10"/>
      <c r="O754" s="10"/>
      <c r="P754" s="9"/>
      <c r="Q754" s="92"/>
      <c r="R754" s="92"/>
      <c r="S754" s="92"/>
      <c r="T754" s="92"/>
    </row>
    <row r="755" spans="1:20" s="2" customFormat="1" x14ac:dyDescent="0.4">
      <c r="A755" s="2" t="str">
        <f>"ORM-"&amp;C755</f>
        <v>ORM-GRP-PT-L</v>
      </c>
      <c r="C755" s="3" t="s">
        <v>143</v>
      </c>
      <c r="D755" s="11">
        <v>107201</v>
      </c>
      <c r="E755" s="12" t="str">
        <f>IFERROR(VLOOKUP(A755,'[1]Données référence'!A:D,4, FALSE),"")</f>
        <v>GRILLO POSTERIOR FRAME, LARGE - PT</v>
      </c>
      <c r="F755" s="12">
        <f>LEN(E755)</f>
        <v>34</v>
      </c>
      <c r="G755" s="12"/>
      <c r="H755" s="11"/>
      <c r="I755" s="11"/>
      <c r="L755" s="5">
        <v>1174</v>
      </c>
      <c r="M755" s="5"/>
      <c r="N755" s="5"/>
      <c r="O755" s="5"/>
    </row>
    <row r="756" spans="1:20" s="2" customFormat="1" x14ac:dyDescent="0.4">
      <c r="A756" s="2" t="str">
        <f t="shared" ref="A756:A761" si="132">"ORM-"&amp;C756</f>
        <v>ORM-925</v>
      </c>
      <c r="C756" s="11">
        <v>925</v>
      </c>
      <c r="D756" s="11"/>
      <c r="E756" s="12" t="str">
        <f>IFERROR(VLOOKUP(A756,'[1]Données référence'!A:D,4, FALSE),"")</f>
        <v>GRILLO THORACIC SUPPORT</v>
      </c>
      <c r="F756" s="12">
        <f t="shared" ref="F756:F773" si="133">LEN(E756)</f>
        <v>23</v>
      </c>
      <c r="G756" s="12"/>
      <c r="H756" s="11"/>
      <c r="I756" s="13"/>
      <c r="J756" s="2" t="s">
        <v>14</v>
      </c>
      <c r="L756" s="5"/>
      <c r="M756" s="5"/>
      <c r="N756" s="5"/>
      <c r="O756" s="5"/>
    </row>
    <row r="757" spans="1:20" s="2" customFormat="1" x14ac:dyDescent="0.4">
      <c r="A757" s="2" t="str">
        <f t="shared" si="132"/>
        <v>ORM-925-HW</v>
      </c>
      <c r="C757" s="2" t="s">
        <v>15</v>
      </c>
      <c r="D757" s="11"/>
      <c r="E757" s="12" t="str">
        <f>IFERROR(VLOOKUP(A757,'[1]Données référence'!A:D,4, FALSE),"")</f>
        <v>GRILLO THORACIC SUPPORT PADDED RINGS</v>
      </c>
      <c r="F757" s="12">
        <f t="shared" si="133"/>
        <v>36</v>
      </c>
      <c r="G757" s="12"/>
      <c r="J757" s="2" t="s">
        <v>14</v>
      </c>
      <c r="L757" s="5"/>
      <c r="M757" s="5"/>
      <c r="N757" s="5"/>
      <c r="O757" s="5"/>
    </row>
    <row r="758" spans="1:20" s="2" customFormat="1" x14ac:dyDescent="0.4">
      <c r="A758" s="2" t="str">
        <f t="shared" si="132"/>
        <v>ORM-924</v>
      </c>
      <c r="C758" s="11">
        <v>924</v>
      </c>
      <c r="D758" s="11"/>
      <c r="E758" s="12" t="str">
        <f>IFERROR(VLOOKUP(A758,'[1]Données référence'!A:D,4, FALSE),"")</f>
        <v>GRILLO PELVIC SUPPORT</v>
      </c>
      <c r="F758" s="12">
        <f t="shared" si="133"/>
        <v>21</v>
      </c>
      <c r="G758" s="12"/>
      <c r="H758" s="11"/>
      <c r="I758" s="13"/>
      <c r="J758" s="2" t="s">
        <v>14</v>
      </c>
      <c r="L758" s="5"/>
      <c r="M758" s="5"/>
      <c r="N758" s="5"/>
      <c r="O758" s="5"/>
    </row>
    <row r="759" spans="1:20" s="2" customFormat="1" x14ac:dyDescent="0.4">
      <c r="A759" s="2" t="str">
        <f t="shared" si="132"/>
        <v>ORM-924-HW</v>
      </c>
      <c r="C759" s="2" t="s">
        <v>16</v>
      </c>
      <c r="D759" s="11"/>
      <c r="E759" s="12" t="str">
        <f>IFERROR(VLOOKUP(A759,'[1]Données référence'!A:D,4, FALSE),"")</f>
        <v>GRILLO PELVIC SUPPORT PADDED RINGS</v>
      </c>
      <c r="F759" s="12">
        <f t="shared" si="133"/>
        <v>34</v>
      </c>
      <c r="G759" s="12"/>
      <c r="J759" s="2" t="s">
        <v>14</v>
      </c>
      <c r="L759" s="5"/>
      <c r="M759" s="5"/>
      <c r="N759" s="5"/>
      <c r="O759" s="5"/>
    </row>
    <row r="760" spans="1:20" s="2" customFormat="1" x14ac:dyDescent="0.4">
      <c r="A760" s="2" t="str">
        <f t="shared" si="132"/>
        <v>ORM-930</v>
      </c>
      <c r="C760" s="11">
        <v>930</v>
      </c>
      <c r="D760" s="11"/>
      <c r="E760" s="12" t="str">
        <f>IFERROR(VLOOKUP(A760,'[1]Données référence'!A:D,4, FALSE),"")</f>
        <v>GRILLO ERGONOMIC HARNESS</v>
      </c>
      <c r="F760" s="12">
        <f t="shared" si="133"/>
        <v>24</v>
      </c>
      <c r="G760" s="12"/>
      <c r="H760" s="11"/>
      <c r="I760" s="13"/>
      <c r="J760" s="2" t="s">
        <v>14</v>
      </c>
      <c r="L760" s="5"/>
      <c r="M760" s="5"/>
      <c r="N760" s="5"/>
      <c r="O760" s="5"/>
    </row>
    <row r="761" spans="1:20" s="2" customFormat="1" x14ac:dyDescent="0.4">
      <c r="A761" s="2" t="str">
        <f t="shared" si="132"/>
        <v>ORM-927</v>
      </c>
      <c r="C761" s="11">
        <v>927</v>
      </c>
      <c r="D761" s="11"/>
      <c r="E761" s="12" t="str">
        <f>IFERROR(VLOOKUP(A761,'[1]Données référence'!A:D,4, FALSE),"")</f>
        <v>GRILLO REMOVABLE KNOBS</v>
      </c>
      <c r="F761" s="12">
        <f t="shared" si="133"/>
        <v>22</v>
      </c>
      <c r="G761" s="12"/>
      <c r="H761" s="11"/>
      <c r="I761" s="13"/>
      <c r="L761" s="5"/>
      <c r="M761" s="5"/>
      <c r="N761" s="5"/>
      <c r="O761" s="5"/>
    </row>
    <row r="762" spans="1:20" s="2" customFormat="1" x14ac:dyDescent="0.4">
      <c r="B762" s="14" t="s">
        <v>37</v>
      </c>
      <c r="C762" s="11"/>
      <c r="D762" s="11"/>
      <c r="E762" s="12">
        <f>IFERROR(VLOOKUP(A762,'[1]Données référence'!A:D,4, FALSE),"")</f>
        <v>0</v>
      </c>
      <c r="F762" s="12">
        <f t="shared" si="133"/>
        <v>1</v>
      </c>
      <c r="G762" s="12"/>
      <c r="H762" s="11"/>
      <c r="I762" s="13"/>
      <c r="L762" s="5"/>
      <c r="M762" s="5"/>
      <c r="N762" s="5"/>
      <c r="O762" s="5"/>
    </row>
    <row r="763" spans="1:20" s="2" customFormat="1" x14ac:dyDescent="0.4">
      <c r="A763" s="19" t="str">
        <f t="shared" ref="A763:A773" si="134">"ORM-"&amp;C763</f>
        <v>ORM-865-N</v>
      </c>
      <c r="B763" s="20"/>
      <c r="C763" s="21" t="s">
        <v>72</v>
      </c>
      <c r="D763" s="21">
        <v>102968</v>
      </c>
      <c r="E763" s="22" t="str">
        <f>IFERROR(VLOOKUP(A763,'[1]Données référence'!A:D,4, FALSE),"")</f>
        <v xml:space="preserve">GRILLO SMALL/MEDIUM/LARGE HEAD REST </v>
      </c>
      <c r="F763" s="12">
        <f t="shared" si="133"/>
        <v>36</v>
      </c>
      <c r="G763" s="12"/>
      <c r="H763" s="11"/>
      <c r="I763" s="13"/>
      <c r="J763" s="2" t="s">
        <v>73</v>
      </c>
      <c r="L763" s="5"/>
      <c r="M763" s="5"/>
      <c r="N763" s="5"/>
      <c r="O763" s="5"/>
    </row>
    <row r="764" spans="1:20" s="2" customFormat="1" x14ac:dyDescent="0.4">
      <c r="A764" s="19" t="str">
        <f t="shared" si="134"/>
        <v>ORM-865-HW</v>
      </c>
      <c r="B764" s="20"/>
      <c r="C764" s="21" t="s">
        <v>74</v>
      </c>
      <c r="D764" s="21"/>
      <c r="E764" s="23" t="str">
        <f>IFERROR(VLOOKUP(A764,'[1]Données référence'!A:D,4, FALSE),"")</f>
        <v>GRILLO HEAD REST MOUNTING HARDWARE</v>
      </c>
      <c r="F764" s="12">
        <f t="shared" si="133"/>
        <v>34</v>
      </c>
      <c r="G764" s="12"/>
      <c r="H764" s="11"/>
      <c r="I764" s="13"/>
      <c r="J764" s="2" t="s">
        <v>14</v>
      </c>
      <c r="L764" s="5"/>
      <c r="M764" s="5"/>
      <c r="N764" s="5"/>
      <c r="O764" s="5"/>
    </row>
    <row r="765" spans="1:20" s="2" customFormat="1" x14ac:dyDescent="0.4">
      <c r="A765" s="2" t="str">
        <f t="shared" si="134"/>
        <v>ORM-809-ML</v>
      </c>
      <c r="C765" s="11" t="s">
        <v>100</v>
      </c>
      <c r="D765" s="11">
        <v>103613</v>
      </c>
      <c r="E765" s="12" t="str">
        <f>IFERROR(VLOOKUP(A765,'[1]Données référence'!A:D,4, FALSE),"")</f>
        <v>GRILLO MEDIUM LARGE ARM SUPPORTS</v>
      </c>
      <c r="F765" s="12">
        <f t="shared" si="133"/>
        <v>32</v>
      </c>
      <c r="G765" s="12"/>
      <c r="H765" s="11"/>
      <c r="I765" s="13"/>
      <c r="M765" s="5">
        <v>218</v>
      </c>
      <c r="N765" s="5"/>
      <c r="O765" s="5"/>
    </row>
    <row r="766" spans="1:20" s="2" customFormat="1" x14ac:dyDescent="0.4">
      <c r="A766" s="2" t="str">
        <f t="shared" si="134"/>
        <v>ORM-943-ML</v>
      </c>
      <c r="C766" s="11" t="s">
        <v>91</v>
      </c>
      <c r="D766" s="11">
        <v>103616</v>
      </c>
      <c r="E766" s="12" t="str">
        <f>IFERROR(VLOOKUP(A766,'[1]Données référence'!A:D,4, FALSE),"")</f>
        <v>GRILLO MEDIUM ARM STRAPS</v>
      </c>
      <c r="F766" s="12">
        <f t="shared" si="133"/>
        <v>24</v>
      </c>
      <c r="G766" s="12"/>
      <c r="H766" s="11"/>
      <c r="I766" s="13"/>
      <c r="J766" s="2" t="s">
        <v>20</v>
      </c>
      <c r="M766" s="5">
        <v>18</v>
      </c>
      <c r="N766" s="5"/>
      <c r="O766" s="5"/>
    </row>
    <row r="767" spans="1:20" s="2" customFormat="1" x14ac:dyDescent="0.4">
      <c r="A767" s="2" t="str">
        <f t="shared" si="134"/>
        <v>ORM-939-P</v>
      </c>
      <c r="C767" s="11" t="s">
        <v>75</v>
      </c>
      <c r="D767" s="11">
        <v>102970</v>
      </c>
      <c r="E767" s="12" t="str">
        <f>IFERROR(VLOOKUP(A767,'[1]Données référence'!A:D,4, FALSE),"")</f>
        <v>GRILLO POSTERIOR FRAME ERGONOMIC HANDLES</v>
      </c>
      <c r="F767" s="12">
        <f t="shared" si="133"/>
        <v>40</v>
      </c>
      <c r="G767" s="12"/>
      <c r="H767" s="11"/>
      <c r="I767" s="13"/>
      <c r="M767" s="5"/>
      <c r="N767" s="5"/>
      <c r="O767" s="5"/>
    </row>
    <row r="768" spans="1:20" s="2" customFormat="1" x14ac:dyDescent="0.4">
      <c r="A768" s="2" t="str">
        <f t="shared" si="134"/>
        <v>ORM-815-L</v>
      </c>
      <c r="C768" s="11" t="s">
        <v>127</v>
      </c>
      <c r="D768" s="11">
        <v>103604</v>
      </c>
      <c r="E768" s="12" t="str">
        <f>IFERROR(VLOOKUP(A768,'[1]Données référence'!A:D,4, FALSE),"")</f>
        <v>GRILLO LARGE ANTERIOR PROXIMAL ABDUCTOR</v>
      </c>
      <c r="F768" s="12">
        <f t="shared" si="133"/>
        <v>39</v>
      </c>
      <c r="G768" s="12"/>
      <c r="H768" s="11"/>
      <c r="I768" s="13"/>
      <c r="M768" s="5"/>
      <c r="N768" s="5"/>
      <c r="O768" s="5"/>
    </row>
    <row r="769" spans="1:20" s="2" customFormat="1" x14ac:dyDescent="0.4">
      <c r="A769" s="2" t="str">
        <f t="shared" si="134"/>
        <v>ORM-946-ML</v>
      </c>
      <c r="C769" s="11" t="s">
        <v>93</v>
      </c>
      <c r="D769" s="11">
        <v>103652</v>
      </c>
      <c r="E769" s="12" t="str">
        <f>IFERROR(VLOOKUP(A769,'[1]Données référence'!A:D,4, FALSE),"")</f>
        <v>GRILLO MEDIUM/LARGE ERGONOMIC SADDLE</v>
      </c>
      <c r="F769" s="12">
        <f t="shared" si="133"/>
        <v>36</v>
      </c>
      <c r="G769" s="12"/>
      <c r="H769" s="11"/>
      <c r="I769" s="13"/>
      <c r="M769" s="5">
        <v>113.5</v>
      </c>
      <c r="N769" s="5"/>
      <c r="O769" s="5"/>
    </row>
    <row r="770" spans="1:20" s="2" customFormat="1" x14ac:dyDescent="0.4">
      <c r="A770" s="2" t="str">
        <f t="shared" si="134"/>
        <v>ORM-890C-L</v>
      </c>
      <c r="C770" s="11" t="s">
        <v>128</v>
      </c>
      <c r="D770" s="11">
        <v>102810</v>
      </c>
      <c r="E770" s="12" t="str">
        <f>IFERROR(VLOOKUP(A770,'[1]Données référence'!A:D,4, FALSE),"")</f>
        <v>GRILLO LARGE LEG DIVIDER WITH THIGH LOOPS</v>
      </c>
      <c r="F770" s="12">
        <f t="shared" si="133"/>
        <v>41</v>
      </c>
      <c r="G770" s="12"/>
      <c r="H770" s="11"/>
      <c r="I770" s="13"/>
      <c r="M770" s="5">
        <v>120</v>
      </c>
      <c r="N770" s="5"/>
      <c r="O770" s="5"/>
    </row>
    <row r="771" spans="1:20" s="2" customFormat="1" x14ac:dyDescent="0.4">
      <c r="A771" s="2" t="str">
        <f t="shared" si="134"/>
        <v>ORM-890SC-L</v>
      </c>
      <c r="C771" s="11" t="s">
        <v>129</v>
      </c>
      <c r="D771" s="11">
        <v>102815</v>
      </c>
      <c r="E771" s="12" t="str">
        <f>IFERROR(VLOOKUP(A771,'[1]Données référence'!A:D,4, FALSE),"")</f>
        <v>GRILLO LARGE DISTAL ABDUCTOR</v>
      </c>
      <c r="F771" s="12">
        <f t="shared" si="133"/>
        <v>28</v>
      </c>
      <c r="G771" s="12"/>
      <c r="H771" s="11"/>
      <c r="I771" s="13"/>
      <c r="M771" s="5">
        <v>120</v>
      </c>
      <c r="N771" s="5"/>
      <c r="O771" s="5"/>
    </row>
    <row r="772" spans="1:20" s="2" customFormat="1" x14ac:dyDescent="0.4">
      <c r="A772" s="2" t="str">
        <f t="shared" si="134"/>
        <v>ORM-810-ML</v>
      </c>
      <c r="C772" s="11" t="s">
        <v>96</v>
      </c>
      <c r="D772" s="11">
        <v>105605</v>
      </c>
      <c r="E772" s="12" t="str">
        <f>IFERROR(VLOOKUP(A772,'[1]Données référence'!A:D,4, FALSE),"")</f>
        <v>GRILLO MEDIUM/LARGE WEIGHTED BARS</v>
      </c>
      <c r="F772" s="12">
        <f t="shared" si="133"/>
        <v>33</v>
      </c>
      <c r="G772" s="12"/>
      <c r="H772" s="11"/>
      <c r="I772" s="13"/>
      <c r="M772" s="5"/>
      <c r="N772" s="5"/>
      <c r="O772" s="5"/>
    </row>
    <row r="773" spans="1:20" s="2" customFormat="1" x14ac:dyDescent="0.4">
      <c r="A773" s="2" t="str">
        <f t="shared" si="134"/>
        <v>ORM-928-ML</v>
      </c>
      <c r="C773" s="11" t="s">
        <v>97</v>
      </c>
      <c r="D773" s="11">
        <v>103656</v>
      </c>
      <c r="E773" s="12" t="str">
        <f>IFERROR(VLOOKUP(A773,'[1]Données référence'!A:D,4, FALSE),"")</f>
        <v>GRILLO REAR NARROW WHEEL ASSEMBLY</v>
      </c>
      <c r="F773" s="12">
        <f t="shared" si="133"/>
        <v>33</v>
      </c>
      <c r="G773" s="12"/>
      <c r="H773" s="11"/>
      <c r="I773" s="13"/>
      <c r="M773" s="5"/>
      <c r="N773" s="5"/>
      <c r="O773" s="5"/>
    </row>
    <row r="774" spans="1:20" s="2" customFormat="1" x14ac:dyDescent="0.4">
      <c r="C774" s="11"/>
      <c r="D774" s="11"/>
      <c r="E774" s="12">
        <f>IFERROR(VLOOKUP(A774,'[1]Données référence'!A:D,4, FALSE),"")</f>
        <v>0</v>
      </c>
      <c r="F774" s="12"/>
      <c r="G774" s="12"/>
      <c r="H774" s="11"/>
      <c r="I774" s="13"/>
      <c r="L774" s="5"/>
      <c r="M774" s="5"/>
      <c r="N774" s="5"/>
      <c r="O774" s="5"/>
    </row>
    <row r="775" spans="1:20" s="2" customFormat="1" ht="18.45" x14ac:dyDescent="0.5">
      <c r="A775" s="89" t="s">
        <v>144</v>
      </c>
      <c r="B775" s="89"/>
      <c r="C775" s="89"/>
      <c r="D775" s="89"/>
      <c r="E775" s="89" t="str">
        <f>IFERROR(VLOOKUP(A775,'[1]Données référence'!A:D,4, FALSE),"")</f>
        <v/>
      </c>
      <c r="F775" s="6"/>
      <c r="G775" s="6"/>
      <c r="H775" s="7"/>
      <c r="I775" s="8"/>
      <c r="J775" s="9"/>
      <c r="K775" s="9"/>
      <c r="L775" s="10"/>
      <c r="M775" s="10"/>
      <c r="N775" s="10"/>
      <c r="O775" s="10"/>
      <c r="P775" s="9"/>
      <c r="Q775" s="92"/>
      <c r="R775" s="92"/>
      <c r="S775" s="92"/>
      <c r="T775" s="92"/>
    </row>
    <row r="776" spans="1:20" s="2" customFormat="1" x14ac:dyDescent="0.4">
      <c r="A776" s="2" t="str">
        <f>"ORM-"&amp;C776</f>
        <v>ORM-GRPH-PT-L</v>
      </c>
      <c r="C776" s="3" t="s">
        <v>145</v>
      </c>
      <c r="D776" s="11">
        <v>106662</v>
      </c>
      <c r="E776" s="12" t="str">
        <f>IFERROR(VLOOKUP(A776,'[1]Données référence'!A:D,4, FALSE),"")</f>
        <v>GRILLO POSTERIOR FRAME, LARGE - PT - HYBRID</v>
      </c>
      <c r="F776" s="12">
        <f>LEN(E776)</f>
        <v>43</v>
      </c>
      <c r="G776" s="12"/>
      <c r="H776" s="11"/>
      <c r="I776" s="11"/>
      <c r="L776" s="5">
        <v>1174</v>
      </c>
      <c r="M776" s="5"/>
      <c r="N776" s="5"/>
      <c r="O776" s="5"/>
    </row>
    <row r="777" spans="1:20" s="2" customFormat="1" x14ac:dyDescent="0.4">
      <c r="A777" s="2" t="str">
        <f t="shared" ref="A777:A782" si="135">"ORM-"&amp;C777</f>
        <v>ORM-925</v>
      </c>
      <c r="C777" s="11">
        <v>925</v>
      </c>
      <c r="D777" s="11"/>
      <c r="E777" s="12" t="str">
        <f>IFERROR(VLOOKUP(A777,'[1]Données référence'!A:D,4, FALSE),"")</f>
        <v>GRILLO THORACIC SUPPORT</v>
      </c>
      <c r="F777" s="12">
        <f t="shared" ref="F777:F794" si="136">LEN(E777)</f>
        <v>23</v>
      </c>
      <c r="G777" s="12"/>
      <c r="H777" s="11"/>
      <c r="I777" s="13"/>
      <c r="J777" s="2" t="s">
        <v>14</v>
      </c>
      <c r="L777" s="5"/>
      <c r="M777" s="5"/>
      <c r="N777" s="5"/>
      <c r="O777" s="5"/>
    </row>
    <row r="778" spans="1:20" s="2" customFormat="1" x14ac:dyDescent="0.4">
      <c r="A778" s="2" t="str">
        <f t="shared" si="135"/>
        <v>ORM-925-HW</v>
      </c>
      <c r="C778" s="2" t="s">
        <v>15</v>
      </c>
      <c r="D778" s="11"/>
      <c r="E778" s="12" t="str">
        <f>IFERROR(VLOOKUP(A778,'[1]Données référence'!A:D,4, FALSE),"")</f>
        <v>GRILLO THORACIC SUPPORT PADDED RINGS</v>
      </c>
      <c r="F778" s="12">
        <f t="shared" si="136"/>
        <v>36</v>
      </c>
      <c r="G778" s="12"/>
      <c r="J778" s="2" t="s">
        <v>14</v>
      </c>
      <c r="L778" s="5"/>
      <c r="M778" s="5"/>
      <c r="N778" s="5"/>
      <c r="O778" s="5"/>
    </row>
    <row r="779" spans="1:20" s="2" customFormat="1" x14ac:dyDescent="0.4">
      <c r="A779" s="2" t="str">
        <f t="shared" si="135"/>
        <v>ORM-924</v>
      </c>
      <c r="C779" s="11">
        <v>924</v>
      </c>
      <c r="D779" s="11"/>
      <c r="E779" s="12" t="str">
        <f>IFERROR(VLOOKUP(A779,'[1]Données référence'!A:D,4, FALSE),"")</f>
        <v>GRILLO PELVIC SUPPORT</v>
      </c>
      <c r="F779" s="12">
        <f t="shared" si="136"/>
        <v>21</v>
      </c>
      <c r="G779" s="12"/>
      <c r="H779" s="11"/>
      <c r="I779" s="13"/>
      <c r="J779" s="2" t="s">
        <v>14</v>
      </c>
      <c r="L779" s="5"/>
      <c r="M779" s="5"/>
      <c r="N779" s="5"/>
      <c r="O779" s="5"/>
    </row>
    <row r="780" spans="1:20" s="2" customFormat="1" x14ac:dyDescent="0.4">
      <c r="A780" s="2" t="str">
        <f t="shared" si="135"/>
        <v>ORM-924-HW</v>
      </c>
      <c r="C780" s="2" t="s">
        <v>16</v>
      </c>
      <c r="D780" s="11"/>
      <c r="E780" s="12" t="str">
        <f>IFERROR(VLOOKUP(A780,'[1]Données référence'!A:D,4, FALSE),"")</f>
        <v>GRILLO PELVIC SUPPORT PADDED RINGS</v>
      </c>
      <c r="F780" s="12">
        <f t="shared" si="136"/>
        <v>34</v>
      </c>
      <c r="G780" s="12"/>
      <c r="J780" s="2" t="s">
        <v>14</v>
      </c>
      <c r="L780" s="5"/>
      <c r="M780" s="5"/>
      <c r="N780" s="5"/>
      <c r="O780" s="5"/>
    </row>
    <row r="781" spans="1:20" s="2" customFormat="1" x14ac:dyDescent="0.4">
      <c r="A781" s="2" t="str">
        <f t="shared" si="135"/>
        <v>ORM-930</v>
      </c>
      <c r="C781" s="11">
        <v>930</v>
      </c>
      <c r="D781" s="11"/>
      <c r="E781" s="12" t="str">
        <f>IFERROR(VLOOKUP(A781,'[1]Données référence'!A:D,4, FALSE),"")</f>
        <v>GRILLO ERGONOMIC HARNESS</v>
      </c>
      <c r="F781" s="12">
        <f t="shared" si="136"/>
        <v>24</v>
      </c>
      <c r="G781" s="12"/>
      <c r="H781" s="11"/>
      <c r="I781" s="13"/>
      <c r="J781" s="2" t="s">
        <v>14</v>
      </c>
      <c r="L781" s="5"/>
      <c r="M781" s="5"/>
      <c r="N781" s="5"/>
      <c r="O781" s="5"/>
    </row>
    <row r="782" spans="1:20" s="2" customFormat="1" x14ac:dyDescent="0.4">
      <c r="A782" s="2" t="str">
        <f t="shared" si="135"/>
        <v>ORM-927</v>
      </c>
      <c r="C782" s="11">
        <v>927</v>
      </c>
      <c r="D782" s="11"/>
      <c r="E782" s="12" t="str">
        <f>IFERROR(VLOOKUP(A782,'[1]Données référence'!A:D,4, FALSE),"")</f>
        <v>GRILLO REMOVABLE KNOBS</v>
      </c>
      <c r="F782" s="12">
        <f t="shared" si="136"/>
        <v>22</v>
      </c>
      <c r="G782" s="12"/>
      <c r="H782" s="11"/>
      <c r="I782" s="13"/>
      <c r="L782" s="5"/>
      <c r="M782" s="5"/>
      <c r="N782" s="5"/>
      <c r="O782" s="5"/>
    </row>
    <row r="783" spans="1:20" s="2" customFormat="1" x14ac:dyDescent="0.4">
      <c r="B783" s="14" t="s">
        <v>37</v>
      </c>
      <c r="C783" s="11"/>
      <c r="D783" s="11"/>
      <c r="E783" s="12">
        <f>IFERROR(VLOOKUP(A783,'[1]Données référence'!A:D,4, FALSE),"")</f>
        <v>0</v>
      </c>
      <c r="F783" s="12">
        <f t="shared" si="136"/>
        <v>1</v>
      </c>
      <c r="G783" s="12"/>
      <c r="H783" s="11"/>
      <c r="I783" s="13"/>
      <c r="L783" s="5"/>
      <c r="M783" s="5"/>
      <c r="N783" s="5"/>
      <c r="O783" s="5"/>
    </row>
    <row r="784" spans="1:20" s="2" customFormat="1" x14ac:dyDescent="0.4">
      <c r="A784" s="19" t="str">
        <f t="shared" ref="A784:A794" si="137">"ORM-"&amp;C784</f>
        <v>ORM-865-N</v>
      </c>
      <c r="B784" s="20"/>
      <c r="C784" s="21" t="s">
        <v>72</v>
      </c>
      <c r="D784" s="21">
        <v>102968</v>
      </c>
      <c r="E784" s="22" t="str">
        <f>IFERROR(VLOOKUP(A784,'[1]Données référence'!A:D,4, FALSE),"")</f>
        <v xml:space="preserve">GRILLO SMALL/MEDIUM/LARGE HEAD REST </v>
      </c>
      <c r="F784" s="12">
        <f t="shared" si="136"/>
        <v>36</v>
      </c>
      <c r="G784" s="12"/>
      <c r="H784" s="11"/>
      <c r="I784" s="13"/>
      <c r="J784" s="2" t="s">
        <v>73</v>
      </c>
      <c r="L784" s="5"/>
      <c r="M784" s="5"/>
      <c r="N784" s="5"/>
      <c r="O784" s="5"/>
    </row>
    <row r="785" spans="1:20" s="2" customFormat="1" x14ac:dyDescent="0.4">
      <c r="A785" s="19" t="str">
        <f t="shared" si="137"/>
        <v>ORM-865-HW</v>
      </c>
      <c r="B785" s="20"/>
      <c r="C785" s="21" t="s">
        <v>74</v>
      </c>
      <c r="D785" s="21"/>
      <c r="E785" s="23" t="str">
        <f>IFERROR(VLOOKUP(A785,'[1]Données référence'!A:D,4, FALSE),"")</f>
        <v>GRILLO HEAD REST MOUNTING HARDWARE</v>
      </c>
      <c r="F785" s="12">
        <f t="shared" si="136"/>
        <v>34</v>
      </c>
      <c r="G785" s="12"/>
      <c r="H785" s="11"/>
      <c r="I785" s="13"/>
      <c r="J785" s="2" t="s">
        <v>14</v>
      </c>
      <c r="L785" s="5"/>
      <c r="M785" s="5"/>
      <c r="N785" s="5"/>
      <c r="O785" s="5"/>
    </row>
    <row r="786" spans="1:20" s="2" customFormat="1" x14ac:dyDescent="0.4">
      <c r="A786" s="2" t="str">
        <f t="shared" si="137"/>
        <v>ORM-809-ML</v>
      </c>
      <c r="C786" s="11" t="s">
        <v>100</v>
      </c>
      <c r="D786" s="11">
        <v>103613</v>
      </c>
      <c r="E786" s="12" t="str">
        <f>IFERROR(VLOOKUP(A786,'[1]Données référence'!A:D,4, FALSE),"")</f>
        <v>GRILLO MEDIUM LARGE ARM SUPPORTS</v>
      </c>
      <c r="F786" s="12">
        <f t="shared" si="136"/>
        <v>32</v>
      </c>
      <c r="G786" s="12"/>
      <c r="H786" s="11"/>
      <c r="I786" s="13"/>
      <c r="M786" s="5">
        <v>218</v>
      </c>
      <c r="N786" s="5"/>
      <c r="O786" s="5"/>
    </row>
    <row r="787" spans="1:20" s="2" customFormat="1" x14ac:dyDescent="0.4">
      <c r="A787" s="2" t="str">
        <f t="shared" si="137"/>
        <v>ORM-943-ML</v>
      </c>
      <c r="C787" s="11" t="s">
        <v>91</v>
      </c>
      <c r="D787" s="11">
        <v>103616</v>
      </c>
      <c r="E787" s="12" t="str">
        <f>IFERROR(VLOOKUP(A787,'[1]Données référence'!A:D,4, FALSE),"")</f>
        <v>GRILLO MEDIUM ARM STRAPS</v>
      </c>
      <c r="F787" s="12">
        <f t="shared" si="136"/>
        <v>24</v>
      </c>
      <c r="G787" s="12"/>
      <c r="H787" s="11"/>
      <c r="I787" s="13"/>
      <c r="J787" s="2" t="s">
        <v>20</v>
      </c>
      <c r="M787" s="5">
        <v>18</v>
      </c>
      <c r="N787" s="5"/>
      <c r="O787" s="5"/>
    </row>
    <row r="788" spans="1:20" s="2" customFormat="1" x14ac:dyDescent="0.4">
      <c r="A788" s="2" t="str">
        <f t="shared" si="137"/>
        <v>ORM-939-P</v>
      </c>
      <c r="C788" s="11" t="s">
        <v>75</v>
      </c>
      <c r="D788" s="11">
        <v>102970</v>
      </c>
      <c r="E788" s="12" t="str">
        <f>IFERROR(VLOOKUP(A788,'[1]Données référence'!A:D,4, FALSE),"")</f>
        <v>GRILLO POSTERIOR FRAME ERGONOMIC HANDLES</v>
      </c>
      <c r="F788" s="12">
        <f t="shared" si="136"/>
        <v>40</v>
      </c>
      <c r="G788" s="12"/>
      <c r="H788" s="11"/>
      <c r="I788" s="13"/>
      <c r="M788" s="5"/>
      <c r="N788" s="5"/>
      <c r="O788" s="5"/>
    </row>
    <row r="789" spans="1:20" s="2" customFormat="1" x14ac:dyDescent="0.4">
      <c r="A789" s="2" t="str">
        <f t="shared" si="137"/>
        <v>ORM-815-L</v>
      </c>
      <c r="C789" s="11" t="s">
        <v>127</v>
      </c>
      <c r="D789" s="11">
        <v>103604</v>
      </c>
      <c r="E789" s="12" t="str">
        <f>IFERROR(VLOOKUP(A789,'[1]Données référence'!A:D,4, FALSE),"")</f>
        <v>GRILLO LARGE ANTERIOR PROXIMAL ABDUCTOR</v>
      </c>
      <c r="F789" s="12">
        <f t="shared" si="136"/>
        <v>39</v>
      </c>
      <c r="G789" s="12"/>
      <c r="H789" s="11"/>
      <c r="I789" s="13"/>
      <c r="M789" s="5"/>
      <c r="N789" s="5"/>
      <c r="O789" s="5"/>
    </row>
    <row r="790" spans="1:20" s="2" customFormat="1" x14ac:dyDescent="0.4">
      <c r="A790" s="2" t="str">
        <f t="shared" si="137"/>
        <v>ORM-946-ML</v>
      </c>
      <c r="C790" s="11" t="s">
        <v>93</v>
      </c>
      <c r="D790" s="11">
        <v>103652</v>
      </c>
      <c r="E790" s="12" t="str">
        <f>IFERROR(VLOOKUP(A790,'[1]Données référence'!A:D,4, FALSE),"")</f>
        <v>GRILLO MEDIUM/LARGE ERGONOMIC SADDLE</v>
      </c>
      <c r="F790" s="12">
        <f t="shared" si="136"/>
        <v>36</v>
      </c>
      <c r="G790" s="12"/>
      <c r="H790" s="11"/>
      <c r="I790" s="13"/>
      <c r="M790" s="5">
        <v>113.5</v>
      </c>
      <c r="N790" s="5"/>
      <c r="O790" s="5"/>
    </row>
    <row r="791" spans="1:20" s="2" customFormat="1" x14ac:dyDescent="0.4">
      <c r="A791" s="2" t="str">
        <f t="shared" si="137"/>
        <v>ORM-890C-L</v>
      </c>
      <c r="C791" s="11" t="s">
        <v>128</v>
      </c>
      <c r="D791" s="11">
        <v>102810</v>
      </c>
      <c r="E791" s="12" t="str">
        <f>IFERROR(VLOOKUP(A791,'[1]Données référence'!A:D,4, FALSE),"")</f>
        <v>GRILLO LARGE LEG DIVIDER WITH THIGH LOOPS</v>
      </c>
      <c r="F791" s="12">
        <f t="shared" si="136"/>
        <v>41</v>
      </c>
      <c r="G791" s="12"/>
      <c r="H791" s="11"/>
      <c r="I791" s="13"/>
      <c r="M791" s="5">
        <v>120</v>
      </c>
      <c r="N791" s="5"/>
      <c r="O791" s="5"/>
    </row>
    <row r="792" spans="1:20" s="2" customFormat="1" x14ac:dyDescent="0.4">
      <c r="A792" s="2" t="str">
        <f t="shared" si="137"/>
        <v>ORM-890SC-L</v>
      </c>
      <c r="C792" s="11" t="s">
        <v>129</v>
      </c>
      <c r="D792" s="11">
        <v>102815</v>
      </c>
      <c r="E792" s="12" t="str">
        <f>IFERROR(VLOOKUP(A792,'[1]Données référence'!A:D,4, FALSE),"")</f>
        <v>GRILLO LARGE DISTAL ABDUCTOR</v>
      </c>
      <c r="F792" s="12">
        <f t="shared" si="136"/>
        <v>28</v>
      </c>
      <c r="G792" s="12"/>
      <c r="H792" s="11"/>
      <c r="I792" s="13"/>
      <c r="M792" s="5">
        <v>120</v>
      </c>
      <c r="N792" s="5"/>
      <c r="O792" s="5"/>
    </row>
    <row r="793" spans="1:20" s="2" customFormat="1" x14ac:dyDescent="0.4">
      <c r="A793" s="2" t="str">
        <f t="shared" si="137"/>
        <v>ORM-810-ML</v>
      </c>
      <c r="C793" s="11" t="s">
        <v>96</v>
      </c>
      <c r="D793" s="11">
        <v>105605</v>
      </c>
      <c r="E793" s="12" t="str">
        <f>IFERROR(VLOOKUP(A793,'[1]Données référence'!A:D,4, FALSE),"")</f>
        <v>GRILLO MEDIUM/LARGE WEIGHTED BARS</v>
      </c>
      <c r="F793" s="12">
        <f t="shared" si="136"/>
        <v>33</v>
      </c>
      <c r="G793" s="12"/>
      <c r="H793" s="11"/>
      <c r="I793" s="13"/>
      <c r="M793" s="5"/>
      <c r="N793" s="5"/>
      <c r="O793" s="5"/>
    </row>
    <row r="794" spans="1:20" s="2" customFormat="1" x14ac:dyDescent="0.4">
      <c r="A794" s="2" t="str">
        <f t="shared" si="137"/>
        <v>ORM-928-ML</v>
      </c>
      <c r="C794" s="11" t="s">
        <v>97</v>
      </c>
      <c r="D794" s="11">
        <v>103656</v>
      </c>
      <c r="E794" s="12" t="str">
        <f>IFERROR(VLOOKUP(A794,'[1]Données référence'!A:D,4, FALSE),"")</f>
        <v>GRILLO REAR NARROW WHEEL ASSEMBLY</v>
      </c>
      <c r="F794" s="12">
        <f t="shared" si="136"/>
        <v>33</v>
      </c>
      <c r="G794" s="12"/>
      <c r="H794" s="11"/>
      <c r="I794" s="13"/>
      <c r="M794" s="5"/>
      <c r="N794" s="5"/>
      <c r="O794" s="5"/>
    </row>
    <row r="795" spans="1:20" s="2" customFormat="1" x14ac:dyDescent="0.4">
      <c r="C795" s="11"/>
      <c r="D795" s="11"/>
      <c r="E795" s="12">
        <f>IFERROR(VLOOKUP(A795,'[1]Données référence'!A:D,4, FALSE),"")</f>
        <v>0</v>
      </c>
      <c r="F795" s="12"/>
      <c r="G795" s="12"/>
      <c r="H795" s="11"/>
      <c r="I795" s="13"/>
      <c r="L795" s="5"/>
      <c r="M795" s="5"/>
      <c r="N795" s="5"/>
      <c r="O795" s="5"/>
    </row>
    <row r="796" spans="1:20" s="2" customFormat="1" ht="18.45" x14ac:dyDescent="0.5">
      <c r="A796" s="91" t="s">
        <v>146</v>
      </c>
      <c r="B796" s="91"/>
      <c r="C796" s="91"/>
      <c r="D796" s="91"/>
      <c r="E796" s="91" t="str">
        <f>IFERROR(VLOOKUP(A796,'[1]Données référence'!A:D,4, FALSE),"")</f>
        <v/>
      </c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</row>
    <row r="797" spans="1:20" s="2" customFormat="1" x14ac:dyDescent="0.4">
      <c r="A797" s="2" t="str">
        <f>"ORM-"&amp;C797</f>
        <v>ORM-GRP-PA-L</v>
      </c>
      <c r="C797" s="3" t="s">
        <v>147</v>
      </c>
      <c r="D797" s="11">
        <v>108835</v>
      </c>
      <c r="E797" s="12" t="str">
        <f>IFERROR(VLOOKUP(A797,'[1]Données référence'!A:D,4, FALSE),"")</f>
        <v>GRILLO POSTERIOR FRAME, LARGE - PA</v>
      </c>
      <c r="F797" s="12">
        <f>LEN(E797)</f>
        <v>34</v>
      </c>
      <c r="G797" s="12"/>
      <c r="H797" s="11"/>
      <c r="I797" s="11"/>
      <c r="L797" s="5">
        <v>1174</v>
      </c>
      <c r="M797" s="5"/>
      <c r="N797" s="5"/>
      <c r="O797" s="5"/>
    </row>
    <row r="798" spans="1:20" s="2" customFormat="1" x14ac:dyDescent="0.4">
      <c r="A798" s="2" t="str">
        <f t="shared" ref="A798:A802" si="138">"ORM-"&amp;C798</f>
        <v>ORM-924</v>
      </c>
      <c r="C798" s="11">
        <v>924</v>
      </c>
      <c r="D798" s="11"/>
      <c r="E798" s="12" t="str">
        <f>IFERROR(VLOOKUP(A798,'[1]Données référence'!A:D,4, FALSE),"")</f>
        <v>GRILLO PELVIC SUPPORT</v>
      </c>
      <c r="F798" s="12">
        <f t="shared" ref="F798:F800" si="139">LEN(E798)</f>
        <v>21</v>
      </c>
      <c r="G798" s="12"/>
      <c r="H798" s="11"/>
      <c r="I798" s="13"/>
      <c r="J798" s="2" t="s">
        <v>14</v>
      </c>
      <c r="L798" s="5"/>
      <c r="M798" s="5"/>
      <c r="N798" s="5"/>
      <c r="O798" s="5"/>
    </row>
    <row r="799" spans="1:20" s="2" customFormat="1" x14ac:dyDescent="0.4">
      <c r="A799" s="2" t="str">
        <f t="shared" si="138"/>
        <v>ORM-924-HW</v>
      </c>
      <c r="C799" s="2" t="s">
        <v>16</v>
      </c>
      <c r="D799" s="11"/>
      <c r="E799" s="12" t="str">
        <f>IFERROR(VLOOKUP(A799,'[1]Données référence'!A:D,4, FALSE),"")</f>
        <v>GRILLO PELVIC SUPPORT PADDED RINGS</v>
      </c>
      <c r="F799" s="12">
        <f t="shared" si="139"/>
        <v>34</v>
      </c>
      <c r="G799" s="12"/>
      <c r="J799" s="2" t="s">
        <v>14</v>
      </c>
      <c r="L799" s="5"/>
      <c r="M799" s="5"/>
      <c r="N799" s="5"/>
      <c r="O799" s="5"/>
    </row>
    <row r="800" spans="1:20" s="2" customFormat="1" x14ac:dyDescent="0.4">
      <c r="A800" s="2" t="str">
        <f t="shared" si="138"/>
        <v>ORM-930</v>
      </c>
      <c r="C800" s="11">
        <v>930</v>
      </c>
      <c r="D800" s="11"/>
      <c r="E800" s="12" t="str">
        <f>IFERROR(VLOOKUP(A800,'[1]Données référence'!A:D,4, FALSE),"")</f>
        <v>GRILLO ERGONOMIC HARNESS</v>
      </c>
      <c r="F800" s="12">
        <f t="shared" si="139"/>
        <v>24</v>
      </c>
      <c r="G800" s="12"/>
      <c r="H800" s="11"/>
      <c r="I800" s="13"/>
      <c r="J800" s="2" t="s">
        <v>14</v>
      </c>
      <c r="L800" s="5"/>
      <c r="M800" s="5"/>
      <c r="N800" s="5"/>
      <c r="O800" s="5"/>
    </row>
    <row r="801" spans="1:15" s="2" customFormat="1" x14ac:dyDescent="0.4">
      <c r="A801" s="2" t="str">
        <f t="shared" si="138"/>
        <v>ORM-809</v>
      </c>
      <c r="C801" s="11">
        <v>809</v>
      </c>
      <c r="D801" s="11"/>
      <c r="E801" s="12" t="str">
        <f>IFERROR(VLOOKUP(A801,'[1]Données référence'!A:D,4, FALSE),"")</f>
        <v>GRILLO ARM SUPPORTS</v>
      </c>
      <c r="F801" s="12">
        <f>LEN(E801)</f>
        <v>19</v>
      </c>
      <c r="G801" s="12"/>
      <c r="H801" s="11"/>
      <c r="I801" s="13"/>
      <c r="J801" s="2" t="s">
        <v>14</v>
      </c>
      <c r="M801" s="5"/>
      <c r="N801" s="5"/>
      <c r="O801" s="5"/>
    </row>
    <row r="802" spans="1:15" s="2" customFormat="1" x14ac:dyDescent="0.4">
      <c r="A802" s="2" t="str">
        <f t="shared" si="138"/>
        <v>ORM-939</v>
      </c>
      <c r="C802" s="11">
        <v>939</v>
      </c>
      <c r="D802" s="11"/>
      <c r="E802" s="12" t="str">
        <f>IFERROR(VLOOKUP(A802,'[1]Données référence'!A:D,4, FALSE),"")</f>
        <v>GRILLO ERGONOMIC HANDLES</v>
      </c>
      <c r="F802" s="12">
        <f t="shared" ref="F802:F805" si="140">LEN(E802)</f>
        <v>24</v>
      </c>
      <c r="G802" s="12"/>
      <c r="H802" s="11"/>
      <c r="I802" s="13"/>
      <c r="M802" s="5"/>
      <c r="N802" s="5"/>
      <c r="O802" s="5"/>
    </row>
    <row r="803" spans="1:15" s="2" customFormat="1" x14ac:dyDescent="0.4">
      <c r="B803" s="14" t="s">
        <v>81</v>
      </c>
      <c r="C803" s="11"/>
      <c r="D803" s="11"/>
      <c r="E803" s="12">
        <f>IFERROR(VLOOKUP(A803,'[1]Données référence'!A:D,4, FALSE),"")</f>
        <v>0</v>
      </c>
      <c r="F803" s="12">
        <f t="shared" si="140"/>
        <v>1</v>
      </c>
      <c r="G803" s="12"/>
      <c r="H803" s="11"/>
      <c r="I803" s="13"/>
      <c r="L803" s="5"/>
      <c r="M803" s="5"/>
      <c r="N803" s="5"/>
      <c r="O803" s="5"/>
    </row>
    <row r="804" spans="1:15" s="2" customFormat="1" x14ac:dyDescent="0.4">
      <c r="A804" s="19" t="str">
        <f t="shared" ref="A804:A815" si="141">"ORM-"&amp;C804</f>
        <v>ORM-865-N</v>
      </c>
      <c r="B804" s="20"/>
      <c r="C804" s="21" t="s">
        <v>72</v>
      </c>
      <c r="D804" s="21">
        <v>102968</v>
      </c>
      <c r="E804" s="22" t="str">
        <f>IFERROR(VLOOKUP(A804,'[1]Données référence'!A:D,4, FALSE),"")</f>
        <v xml:space="preserve">GRILLO SMALL/MEDIUM/LARGE HEAD REST </v>
      </c>
      <c r="F804" s="12">
        <f t="shared" si="140"/>
        <v>36</v>
      </c>
      <c r="G804" s="12"/>
      <c r="H804" s="11"/>
      <c r="I804" s="13"/>
      <c r="J804" s="2" t="s">
        <v>73</v>
      </c>
      <c r="L804" s="5"/>
      <c r="M804" s="5"/>
      <c r="N804" s="5"/>
      <c r="O804" s="5"/>
    </row>
    <row r="805" spans="1:15" s="2" customFormat="1" x14ac:dyDescent="0.4">
      <c r="A805" s="19" t="str">
        <f t="shared" si="141"/>
        <v>ORM-865-HW</v>
      </c>
      <c r="B805" s="20"/>
      <c r="C805" s="21" t="s">
        <v>74</v>
      </c>
      <c r="D805" s="21"/>
      <c r="E805" s="23" t="str">
        <f>IFERROR(VLOOKUP(A805,'[1]Données référence'!A:D,4, FALSE),"")</f>
        <v>GRILLO HEAD REST MOUNTING HARDWARE</v>
      </c>
      <c r="F805" s="12">
        <f t="shared" si="140"/>
        <v>34</v>
      </c>
      <c r="G805" s="12"/>
      <c r="H805" s="11"/>
      <c r="I805" s="13"/>
      <c r="J805" s="2" t="s">
        <v>14</v>
      </c>
      <c r="L805" s="5"/>
      <c r="M805" s="5"/>
      <c r="N805" s="5"/>
      <c r="O805" s="5"/>
    </row>
    <row r="806" spans="1:15" s="2" customFormat="1" x14ac:dyDescent="0.4">
      <c r="A806" s="2" t="str">
        <f t="shared" si="141"/>
        <v>ORM-925-L</v>
      </c>
      <c r="C806" s="11" t="s">
        <v>134</v>
      </c>
      <c r="D806" s="11">
        <v>103641</v>
      </c>
      <c r="E806" s="12" t="str">
        <f>IFERROR(VLOOKUP(A806,'[1]Données référence'!A:D,4, FALSE),"")</f>
        <v>GRILLO THORACIC SUPPORT, LARGE</v>
      </c>
      <c r="F806" s="12">
        <f>LEN(E806)</f>
        <v>30</v>
      </c>
      <c r="G806" s="12"/>
      <c r="H806" s="11"/>
      <c r="I806" s="13"/>
      <c r="L806" s="5"/>
      <c r="M806" s="5">
        <v>192</v>
      </c>
      <c r="N806" s="5"/>
      <c r="O806" s="5"/>
    </row>
    <row r="807" spans="1:15" s="2" customFormat="1" x14ac:dyDescent="0.4">
      <c r="A807" s="2" t="str">
        <f t="shared" si="141"/>
        <v>ORM-925-HW</v>
      </c>
      <c r="C807" s="2" t="s">
        <v>15</v>
      </c>
      <c r="D807" s="11"/>
      <c r="E807" s="12" t="str">
        <f>IFERROR(VLOOKUP(A807,'[1]Données référence'!A:D,4, FALSE),"")</f>
        <v>GRILLO THORACIC SUPPORT PADDED RINGS</v>
      </c>
      <c r="F807" s="12">
        <f>LEN(E807)</f>
        <v>36</v>
      </c>
      <c r="G807" s="12"/>
      <c r="J807" s="2" t="s">
        <v>14</v>
      </c>
      <c r="L807" s="5"/>
      <c r="M807" s="5"/>
      <c r="N807" s="5"/>
      <c r="O807" s="5"/>
    </row>
    <row r="808" spans="1:15" s="2" customFormat="1" x14ac:dyDescent="0.4">
      <c r="A808" s="2" t="str">
        <f t="shared" si="141"/>
        <v>ORM-943-ML</v>
      </c>
      <c r="C808" s="11" t="s">
        <v>91</v>
      </c>
      <c r="D808" s="11">
        <v>103616</v>
      </c>
      <c r="E808" s="12" t="str">
        <f>IFERROR(VLOOKUP(A808,'[1]Données référence'!A:D,4, FALSE),"")</f>
        <v>GRILLO MEDIUM ARM STRAPS</v>
      </c>
      <c r="F808" s="12">
        <f t="shared" ref="F808:F815" si="142">LEN(E808)</f>
        <v>24</v>
      </c>
      <c r="G808" s="12"/>
      <c r="H808" s="11"/>
      <c r="I808" s="13"/>
      <c r="J808" s="2" t="s">
        <v>20</v>
      </c>
      <c r="M808" s="5">
        <v>18</v>
      </c>
      <c r="N808" s="5"/>
      <c r="O808" s="5"/>
    </row>
    <row r="809" spans="1:15" s="2" customFormat="1" x14ac:dyDescent="0.4">
      <c r="A809" s="2" t="str">
        <f t="shared" si="141"/>
        <v>ORM-927-N</v>
      </c>
      <c r="C809" s="11" t="s">
        <v>82</v>
      </c>
      <c r="D809" s="11">
        <v>103588</v>
      </c>
      <c r="E809" s="12" t="str">
        <f>IFERROR(VLOOKUP(A809,'[1]Données référence'!A:D,4, FALSE),"")</f>
        <v>GRILLO REMOVABLE KNOBS, SMALL/MEDIUM/LARGE</v>
      </c>
      <c r="F809" s="12">
        <f t="shared" si="142"/>
        <v>42</v>
      </c>
      <c r="G809" s="12"/>
      <c r="H809" s="11"/>
      <c r="I809" s="13"/>
      <c r="L809" s="5"/>
      <c r="M809" s="5"/>
      <c r="N809" s="5"/>
      <c r="O809" s="5"/>
    </row>
    <row r="810" spans="1:15" s="2" customFormat="1" x14ac:dyDescent="0.4">
      <c r="A810" s="2" t="str">
        <f t="shared" si="141"/>
        <v>ORM-815-L</v>
      </c>
      <c r="C810" s="11" t="s">
        <v>127</v>
      </c>
      <c r="D810" s="11">
        <v>103604</v>
      </c>
      <c r="E810" s="12" t="str">
        <f>IFERROR(VLOOKUP(A810,'[1]Données référence'!A:D,4, FALSE),"")</f>
        <v>GRILLO LARGE ANTERIOR PROXIMAL ABDUCTOR</v>
      </c>
      <c r="F810" s="12">
        <f t="shared" si="142"/>
        <v>39</v>
      </c>
      <c r="G810" s="12"/>
      <c r="H810" s="11"/>
      <c r="I810" s="13"/>
      <c r="M810" s="5"/>
      <c r="N810" s="5"/>
      <c r="O810" s="5"/>
    </row>
    <row r="811" spans="1:15" s="2" customFormat="1" x14ac:dyDescent="0.4">
      <c r="A811" s="2" t="str">
        <f t="shared" si="141"/>
        <v>ORM-946-ML</v>
      </c>
      <c r="C811" s="11" t="s">
        <v>93</v>
      </c>
      <c r="D811" s="11">
        <v>103652</v>
      </c>
      <c r="E811" s="12" t="str">
        <f>IFERROR(VLOOKUP(A811,'[1]Données référence'!A:D,4, FALSE),"")</f>
        <v>GRILLO MEDIUM/LARGE ERGONOMIC SADDLE</v>
      </c>
      <c r="F811" s="12">
        <f t="shared" si="142"/>
        <v>36</v>
      </c>
      <c r="G811" s="12"/>
      <c r="H811" s="11"/>
      <c r="I811" s="13"/>
      <c r="M811" s="5">
        <v>113.5</v>
      </c>
      <c r="N811" s="5"/>
      <c r="O811" s="5"/>
    </row>
    <row r="812" spans="1:15" s="2" customFormat="1" x14ac:dyDescent="0.4">
      <c r="A812" s="2" t="str">
        <f t="shared" si="141"/>
        <v>ORM-890C-L</v>
      </c>
      <c r="C812" s="11" t="s">
        <v>128</v>
      </c>
      <c r="D812" s="11">
        <v>102810</v>
      </c>
      <c r="E812" s="12" t="str">
        <f>IFERROR(VLOOKUP(A812,'[1]Données référence'!A:D,4, FALSE),"")</f>
        <v>GRILLO LARGE LEG DIVIDER WITH THIGH LOOPS</v>
      </c>
      <c r="F812" s="12">
        <f t="shared" si="142"/>
        <v>41</v>
      </c>
      <c r="G812" s="12"/>
      <c r="H812" s="11"/>
      <c r="I812" s="13"/>
      <c r="M812" s="5">
        <v>120</v>
      </c>
      <c r="N812" s="5"/>
      <c r="O812" s="5"/>
    </row>
    <row r="813" spans="1:15" s="2" customFormat="1" x14ac:dyDescent="0.4">
      <c r="A813" s="2" t="str">
        <f t="shared" si="141"/>
        <v>ORM-890SC-L</v>
      </c>
      <c r="C813" s="11" t="s">
        <v>129</v>
      </c>
      <c r="D813" s="11">
        <v>102815</v>
      </c>
      <c r="E813" s="12" t="str">
        <f>IFERROR(VLOOKUP(A813,'[1]Données référence'!A:D,4, FALSE),"")</f>
        <v>GRILLO LARGE DISTAL ABDUCTOR</v>
      </c>
      <c r="F813" s="12">
        <f t="shared" si="142"/>
        <v>28</v>
      </c>
      <c r="G813" s="12"/>
      <c r="H813" s="11"/>
      <c r="I813" s="13"/>
      <c r="M813" s="5">
        <v>120</v>
      </c>
      <c r="N813" s="5"/>
      <c r="O813" s="5"/>
    </row>
    <row r="814" spans="1:15" s="2" customFormat="1" x14ac:dyDescent="0.4">
      <c r="A814" s="2" t="str">
        <f t="shared" si="141"/>
        <v>ORM-810-ML</v>
      </c>
      <c r="C814" s="11" t="s">
        <v>96</v>
      </c>
      <c r="D814" s="11">
        <v>105605</v>
      </c>
      <c r="E814" s="12" t="str">
        <f>IFERROR(VLOOKUP(A814,'[1]Données référence'!A:D,4, FALSE),"")</f>
        <v>GRILLO MEDIUM/LARGE WEIGHTED BARS</v>
      </c>
      <c r="F814" s="12">
        <f t="shared" si="142"/>
        <v>33</v>
      </c>
      <c r="G814" s="12"/>
      <c r="H814" s="11"/>
      <c r="I814" s="13"/>
      <c r="M814" s="5"/>
      <c r="N814" s="5"/>
      <c r="O814" s="5"/>
    </row>
    <row r="815" spans="1:15" s="2" customFormat="1" x14ac:dyDescent="0.4">
      <c r="A815" s="2" t="str">
        <f t="shared" si="141"/>
        <v>ORM-928-ML</v>
      </c>
      <c r="C815" s="11" t="s">
        <v>97</v>
      </c>
      <c r="D815" s="11">
        <v>103656</v>
      </c>
      <c r="E815" s="12" t="str">
        <f>IFERROR(VLOOKUP(A815,'[1]Données référence'!A:D,4, FALSE),"")</f>
        <v>GRILLO REAR NARROW WHEEL ASSEMBLY</v>
      </c>
      <c r="F815" s="12">
        <f t="shared" si="142"/>
        <v>33</v>
      </c>
      <c r="G815" s="12"/>
      <c r="H815" s="11"/>
      <c r="I815" s="13"/>
      <c r="M815" s="5"/>
      <c r="N815" s="5"/>
      <c r="O815" s="5"/>
    </row>
    <row r="816" spans="1:15" s="2" customFormat="1" x14ac:dyDescent="0.4">
      <c r="C816" s="11"/>
      <c r="D816" s="11"/>
      <c r="E816" s="12">
        <f>IFERROR(VLOOKUP(A816,'[1]Données référence'!A:D,4, FALSE),"")</f>
        <v>0</v>
      </c>
      <c r="F816" s="12"/>
      <c r="G816" s="12"/>
      <c r="H816" s="11"/>
      <c r="I816" s="13"/>
      <c r="L816" s="5"/>
      <c r="M816" s="5"/>
      <c r="N816" s="5"/>
      <c r="O816" s="5"/>
    </row>
    <row r="817" spans="1:20" s="2" customFormat="1" ht="18.45" x14ac:dyDescent="0.5">
      <c r="A817" s="89" t="s">
        <v>148</v>
      </c>
      <c r="B817" s="89"/>
      <c r="C817" s="89"/>
      <c r="D817" s="89"/>
      <c r="E817" s="89" t="str">
        <f>IFERROR(VLOOKUP(A817,'[1]Données référence'!A:D,4, FALSE),"")</f>
        <v/>
      </c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</row>
    <row r="818" spans="1:20" s="2" customFormat="1" x14ac:dyDescent="0.4">
      <c r="A818" s="2" t="str">
        <f>"ORM-"&amp;C818</f>
        <v>ORM-GRPH-PA-L</v>
      </c>
      <c r="C818" s="3" t="s">
        <v>149</v>
      </c>
      <c r="D818" s="11">
        <v>107664</v>
      </c>
      <c r="E818" s="12" t="str">
        <f>IFERROR(VLOOKUP(A818,'[1]Données référence'!A:D,4, FALSE),"")</f>
        <v>GRILLO POSTERIOR FRAME, LARGE - PA - HYBRID</v>
      </c>
      <c r="F818" s="12">
        <f>LEN(E818)</f>
        <v>43</v>
      </c>
      <c r="G818" s="12"/>
      <c r="H818" s="11"/>
      <c r="I818" s="11"/>
      <c r="L818" s="5">
        <v>1174</v>
      </c>
      <c r="M818" s="5"/>
      <c r="N818" s="5"/>
      <c r="O818" s="5"/>
    </row>
    <row r="819" spans="1:20" s="2" customFormat="1" x14ac:dyDescent="0.4">
      <c r="A819" s="2" t="str">
        <f t="shared" ref="A819:A823" si="143">"ORM-"&amp;C819</f>
        <v>ORM-924</v>
      </c>
      <c r="C819" s="11">
        <v>924</v>
      </c>
      <c r="D819" s="11"/>
      <c r="E819" s="12" t="str">
        <f>IFERROR(VLOOKUP(A819,'[1]Données référence'!A:D,4, FALSE),"")</f>
        <v>GRILLO PELVIC SUPPORT</v>
      </c>
      <c r="F819" s="12">
        <f t="shared" ref="F819:F821" si="144">LEN(E819)</f>
        <v>21</v>
      </c>
      <c r="G819" s="12"/>
      <c r="H819" s="11"/>
      <c r="I819" s="13"/>
      <c r="J819" s="2" t="s">
        <v>14</v>
      </c>
      <c r="L819" s="5"/>
      <c r="M819" s="5"/>
      <c r="N819" s="5"/>
      <c r="O819" s="5"/>
    </row>
    <row r="820" spans="1:20" s="2" customFormat="1" x14ac:dyDescent="0.4">
      <c r="A820" s="2" t="str">
        <f t="shared" si="143"/>
        <v>ORM-924-HW</v>
      </c>
      <c r="C820" s="2" t="s">
        <v>16</v>
      </c>
      <c r="D820" s="11"/>
      <c r="E820" s="12" t="str">
        <f>IFERROR(VLOOKUP(A820,'[1]Données référence'!A:D,4, FALSE),"")</f>
        <v>GRILLO PELVIC SUPPORT PADDED RINGS</v>
      </c>
      <c r="F820" s="12">
        <f t="shared" si="144"/>
        <v>34</v>
      </c>
      <c r="G820" s="12"/>
      <c r="J820" s="2" t="s">
        <v>14</v>
      </c>
      <c r="L820" s="5"/>
      <c r="M820" s="5"/>
      <c r="N820" s="5"/>
      <c r="O820" s="5"/>
    </row>
    <row r="821" spans="1:20" s="2" customFormat="1" x14ac:dyDescent="0.4">
      <c r="A821" s="2" t="str">
        <f t="shared" si="143"/>
        <v>ORM-930</v>
      </c>
      <c r="C821" s="11">
        <v>930</v>
      </c>
      <c r="D821" s="11"/>
      <c r="E821" s="12" t="str">
        <f>IFERROR(VLOOKUP(A821,'[1]Données référence'!A:D,4, FALSE),"")</f>
        <v>GRILLO ERGONOMIC HARNESS</v>
      </c>
      <c r="F821" s="12">
        <f t="shared" si="144"/>
        <v>24</v>
      </c>
      <c r="G821" s="12"/>
      <c r="H821" s="11"/>
      <c r="I821" s="13"/>
      <c r="J821" s="2" t="s">
        <v>14</v>
      </c>
      <c r="L821" s="5"/>
      <c r="M821" s="5"/>
      <c r="N821" s="5"/>
      <c r="O821" s="5"/>
    </row>
    <row r="822" spans="1:20" s="2" customFormat="1" x14ac:dyDescent="0.4">
      <c r="A822" s="2" t="str">
        <f t="shared" si="143"/>
        <v>ORM-809</v>
      </c>
      <c r="C822" s="11">
        <v>809</v>
      </c>
      <c r="D822" s="11"/>
      <c r="E822" s="12" t="str">
        <f>IFERROR(VLOOKUP(A822,'[1]Données référence'!A:D,4, FALSE),"")</f>
        <v>GRILLO ARM SUPPORTS</v>
      </c>
      <c r="F822" s="12">
        <f>LEN(E822)</f>
        <v>19</v>
      </c>
      <c r="G822" s="12"/>
      <c r="H822" s="11"/>
      <c r="I822" s="13"/>
      <c r="J822" s="2" t="s">
        <v>14</v>
      </c>
      <c r="M822" s="5"/>
      <c r="N822" s="5"/>
      <c r="O822" s="5"/>
    </row>
    <row r="823" spans="1:20" s="2" customFormat="1" x14ac:dyDescent="0.4">
      <c r="A823" s="2" t="str">
        <f t="shared" si="143"/>
        <v>ORM-939</v>
      </c>
      <c r="C823" s="11">
        <v>939</v>
      </c>
      <c r="D823" s="11"/>
      <c r="E823" s="12" t="str">
        <f>IFERROR(VLOOKUP(A823,'[1]Données référence'!A:D,4, FALSE),"")</f>
        <v>GRILLO ERGONOMIC HANDLES</v>
      </c>
      <c r="F823" s="12">
        <f t="shared" ref="F823:F826" si="145">LEN(E823)</f>
        <v>24</v>
      </c>
      <c r="G823" s="12"/>
      <c r="H823" s="11"/>
      <c r="I823" s="13"/>
      <c r="M823" s="5"/>
      <c r="N823" s="5"/>
      <c r="O823" s="5"/>
    </row>
    <row r="824" spans="1:20" s="2" customFormat="1" x14ac:dyDescent="0.4">
      <c r="B824" s="14" t="s">
        <v>81</v>
      </c>
      <c r="C824" s="11"/>
      <c r="D824" s="11"/>
      <c r="E824" s="12">
        <f>IFERROR(VLOOKUP(A824,'[1]Données référence'!A:D,4, FALSE),"")</f>
        <v>0</v>
      </c>
      <c r="F824" s="12">
        <f t="shared" si="145"/>
        <v>1</v>
      </c>
      <c r="G824" s="12"/>
      <c r="H824" s="11"/>
      <c r="I824" s="13"/>
      <c r="L824" s="5"/>
      <c r="M824" s="5"/>
      <c r="N824" s="5"/>
      <c r="O824" s="5"/>
    </row>
    <row r="825" spans="1:20" s="2" customFormat="1" x14ac:dyDescent="0.4">
      <c r="A825" s="19" t="str">
        <f t="shared" ref="A825:A836" si="146">"ORM-"&amp;C825</f>
        <v>ORM-865-N</v>
      </c>
      <c r="B825" s="20"/>
      <c r="C825" s="21" t="s">
        <v>72</v>
      </c>
      <c r="D825" s="21">
        <v>102968</v>
      </c>
      <c r="E825" s="22" t="str">
        <f>IFERROR(VLOOKUP(A825,'[1]Données référence'!A:D,4, FALSE),"")</f>
        <v xml:space="preserve">GRILLO SMALL/MEDIUM/LARGE HEAD REST </v>
      </c>
      <c r="F825" s="12">
        <f t="shared" si="145"/>
        <v>36</v>
      </c>
      <c r="G825" s="12"/>
      <c r="H825" s="11"/>
      <c r="I825" s="13"/>
      <c r="J825" s="2" t="s">
        <v>73</v>
      </c>
      <c r="L825" s="5"/>
      <c r="M825" s="5"/>
      <c r="N825" s="5"/>
      <c r="O825" s="5"/>
    </row>
    <row r="826" spans="1:20" s="2" customFormat="1" x14ac:dyDescent="0.4">
      <c r="A826" s="19" t="str">
        <f t="shared" si="146"/>
        <v>ORM-865-HW</v>
      </c>
      <c r="B826" s="20"/>
      <c r="C826" s="21" t="s">
        <v>74</v>
      </c>
      <c r="D826" s="21"/>
      <c r="E826" s="23" t="str">
        <f>IFERROR(VLOOKUP(A826,'[1]Données référence'!A:D,4, FALSE),"")</f>
        <v>GRILLO HEAD REST MOUNTING HARDWARE</v>
      </c>
      <c r="F826" s="12">
        <f t="shared" si="145"/>
        <v>34</v>
      </c>
      <c r="G826" s="12"/>
      <c r="H826" s="11"/>
      <c r="I826" s="13"/>
      <c r="J826" s="2" t="s">
        <v>14</v>
      </c>
      <c r="L826" s="5"/>
      <c r="M826" s="5"/>
      <c r="N826" s="5"/>
      <c r="O826" s="5"/>
    </row>
    <row r="827" spans="1:20" s="2" customFormat="1" x14ac:dyDescent="0.4">
      <c r="A827" s="24" t="str">
        <f t="shared" si="146"/>
        <v>ORM-925-M</v>
      </c>
      <c r="B827" s="24"/>
      <c r="C827" s="31" t="s">
        <v>103</v>
      </c>
      <c r="D827" s="31">
        <v>103640</v>
      </c>
      <c r="E827" s="32" t="str">
        <f>IFERROR(VLOOKUP(A827,'[1]Données référence'!A:D,4, FALSE),"")</f>
        <v>GRILLO THORACIC SUPPORT, MEDIUM</v>
      </c>
      <c r="F827" s="12">
        <f>LEN(E827)</f>
        <v>31</v>
      </c>
      <c r="G827" s="12"/>
      <c r="H827" s="11"/>
      <c r="I827" s="13"/>
      <c r="L827" s="5"/>
      <c r="M827" s="5">
        <v>192</v>
      </c>
      <c r="N827" s="5"/>
      <c r="O827" s="5"/>
    </row>
    <row r="828" spans="1:20" s="2" customFormat="1" x14ac:dyDescent="0.4">
      <c r="A828" s="24" t="str">
        <f t="shared" si="146"/>
        <v>ORM-925-HW</v>
      </c>
      <c r="B828" s="24"/>
      <c r="C828" s="24" t="s">
        <v>15</v>
      </c>
      <c r="D828" s="31"/>
      <c r="E828" s="33" t="str">
        <f>IFERROR(VLOOKUP(A828,'[1]Données référence'!A:D,4, FALSE),"")</f>
        <v>GRILLO THORACIC SUPPORT PADDED RINGS</v>
      </c>
      <c r="F828" s="12">
        <f>LEN(E828)</f>
        <v>36</v>
      </c>
      <c r="G828" s="12"/>
      <c r="J828" s="2" t="s">
        <v>14</v>
      </c>
      <c r="L828" s="5"/>
      <c r="M828" s="5"/>
      <c r="N828" s="5"/>
      <c r="O828" s="5"/>
    </row>
    <row r="829" spans="1:20" s="2" customFormat="1" x14ac:dyDescent="0.4">
      <c r="A829" s="2" t="str">
        <f t="shared" si="146"/>
        <v>ORM-943-ML</v>
      </c>
      <c r="C829" s="11" t="s">
        <v>91</v>
      </c>
      <c r="D829" s="11">
        <v>103616</v>
      </c>
      <c r="E829" s="12" t="str">
        <f>IFERROR(VLOOKUP(A829,'[1]Données référence'!A:D,4, FALSE),"")</f>
        <v>GRILLO MEDIUM ARM STRAPS</v>
      </c>
      <c r="F829" s="12">
        <f t="shared" ref="F829:F836" si="147">LEN(E829)</f>
        <v>24</v>
      </c>
      <c r="G829" s="12"/>
      <c r="H829" s="11"/>
      <c r="I829" s="13"/>
      <c r="J829" s="2" t="s">
        <v>20</v>
      </c>
      <c r="M829" s="5">
        <v>18</v>
      </c>
      <c r="N829" s="5"/>
      <c r="O829" s="5"/>
    </row>
    <row r="830" spans="1:20" s="2" customFormat="1" x14ac:dyDescent="0.4">
      <c r="A830" s="2" t="str">
        <f t="shared" si="146"/>
        <v>ORM-927-N</v>
      </c>
      <c r="C830" s="11" t="s">
        <v>82</v>
      </c>
      <c r="D830" s="11">
        <v>103588</v>
      </c>
      <c r="E830" s="12" t="str">
        <f>IFERROR(VLOOKUP(A830,'[1]Données référence'!A:D,4, FALSE),"")</f>
        <v>GRILLO REMOVABLE KNOBS, SMALL/MEDIUM/LARGE</v>
      </c>
      <c r="F830" s="12">
        <f t="shared" si="147"/>
        <v>42</v>
      </c>
      <c r="G830" s="12"/>
      <c r="H830" s="11"/>
      <c r="I830" s="13"/>
      <c r="L830" s="5"/>
      <c r="M830" s="5"/>
      <c r="N830" s="5"/>
      <c r="O830" s="5"/>
    </row>
    <row r="831" spans="1:20" s="2" customFormat="1" x14ac:dyDescent="0.4">
      <c r="A831" s="2" t="str">
        <f t="shared" si="146"/>
        <v>ORM-815-L</v>
      </c>
      <c r="C831" s="11" t="s">
        <v>127</v>
      </c>
      <c r="D831" s="11">
        <v>103604</v>
      </c>
      <c r="E831" s="12" t="str">
        <f>IFERROR(VLOOKUP(A831,'[1]Données référence'!A:D,4, FALSE),"")</f>
        <v>GRILLO LARGE ANTERIOR PROXIMAL ABDUCTOR</v>
      </c>
      <c r="F831" s="12">
        <f t="shared" si="147"/>
        <v>39</v>
      </c>
      <c r="G831" s="12"/>
      <c r="H831" s="11"/>
      <c r="I831" s="13"/>
      <c r="M831" s="5"/>
      <c r="N831" s="5"/>
      <c r="O831" s="5"/>
    </row>
    <row r="832" spans="1:20" s="2" customFormat="1" x14ac:dyDescent="0.4">
      <c r="A832" s="2" t="str">
        <f t="shared" si="146"/>
        <v>ORM-946-ML</v>
      </c>
      <c r="C832" s="11" t="s">
        <v>93</v>
      </c>
      <c r="D832" s="11">
        <v>103652</v>
      </c>
      <c r="E832" s="12" t="str">
        <f>IFERROR(VLOOKUP(A832,'[1]Données référence'!A:D,4, FALSE),"")</f>
        <v>GRILLO MEDIUM/LARGE ERGONOMIC SADDLE</v>
      </c>
      <c r="F832" s="12">
        <f t="shared" si="147"/>
        <v>36</v>
      </c>
      <c r="G832" s="12"/>
      <c r="H832" s="11"/>
      <c r="I832" s="13"/>
      <c r="M832" s="5">
        <v>113.5</v>
      </c>
      <c r="N832" s="5"/>
      <c r="O832" s="5"/>
    </row>
    <row r="833" spans="1:20" s="2" customFormat="1" x14ac:dyDescent="0.4">
      <c r="A833" s="2" t="str">
        <f t="shared" si="146"/>
        <v>ORM-890C-L</v>
      </c>
      <c r="C833" s="11" t="s">
        <v>128</v>
      </c>
      <c r="D833" s="11">
        <v>102810</v>
      </c>
      <c r="E833" s="12" t="str">
        <f>IFERROR(VLOOKUP(A833,'[1]Données référence'!A:D,4, FALSE),"")</f>
        <v>GRILLO LARGE LEG DIVIDER WITH THIGH LOOPS</v>
      </c>
      <c r="F833" s="12">
        <f t="shared" si="147"/>
        <v>41</v>
      </c>
      <c r="G833" s="12"/>
      <c r="H833" s="11"/>
      <c r="I833" s="13"/>
      <c r="M833" s="5">
        <v>120</v>
      </c>
      <c r="N833" s="5"/>
      <c r="O833" s="5"/>
    </row>
    <row r="834" spans="1:20" s="2" customFormat="1" x14ac:dyDescent="0.4">
      <c r="A834" s="2" t="str">
        <f t="shared" si="146"/>
        <v>ORM-890SC-L</v>
      </c>
      <c r="C834" s="11" t="s">
        <v>129</v>
      </c>
      <c r="D834" s="11">
        <v>102815</v>
      </c>
      <c r="E834" s="12" t="str">
        <f>IFERROR(VLOOKUP(A834,'[1]Données référence'!A:D,4, FALSE),"")</f>
        <v>GRILLO LARGE DISTAL ABDUCTOR</v>
      </c>
      <c r="F834" s="12">
        <f t="shared" si="147"/>
        <v>28</v>
      </c>
      <c r="G834" s="12"/>
      <c r="H834" s="11"/>
      <c r="I834" s="13"/>
      <c r="M834" s="5">
        <v>120</v>
      </c>
      <c r="N834" s="5"/>
      <c r="O834" s="5"/>
    </row>
    <row r="835" spans="1:20" s="2" customFormat="1" x14ac:dyDescent="0.4">
      <c r="A835" s="2" t="str">
        <f t="shared" si="146"/>
        <v>ORM-810-ML</v>
      </c>
      <c r="C835" s="11" t="s">
        <v>96</v>
      </c>
      <c r="D835" s="11">
        <v>105605</v>
      </c>
      <c r="E835" s="12" t="str">
        <f>IFERROR(VLOOKUP(A835,'[1]Données référence'!A:D,4, FALSE),"")</f>
        <v>GRILLO MEDIUM/LARGE WEIGHTED BARS</v>
      </c>
      <c r="F835" s="12">
        <f t="shared" si="147"/>
        <v>33</v>
      </c>
      <c r="G835" s="12"/>
      <c r="H835" s="11"/>
      <c r="I835" s="13"/>
      <c r="M835" s="5"/>
      <c r="N835" s="5"/>
      <c r="O835" s="5"/>
    </row>
    <row r="836" spans="1:20" s="2" customFormat="1" x14ac:dyDescent="0.4">
      <c r="A836" s="2" t="str">
        <f t="shared" si="146"/>
        <v>ORM-928-ML</v>
      </c>
      <c r="C836" s="11" t="s">
        <v>97</v>
      </c>
      <c r="D836" s="11">
        <v>103656</v>
      </c>
      <c r="E836" s="12" t="str">
        <f>IFERROR(VLOOKUP(A836,'[1]Données référence'!A:D,4, FALSE),"")</f>
        <v>GRILLO REAR NARROW WHEEL ASSEMBLY</v>
      </c>
      <c r="F836" s="12">
        <f t="shared" si="147"/>
        <v>33</v>
      </c>
      <c r="G836" s="12"/>
      <c r="H836" s="11"/>
      <c r="I836" s="13"/>
      <c r="M836" s="5"/>
      <c r="N836" s="5"/>
      <c r="O836" s="5"/>
    </row>
    <row r="837" spans="1:20" s="2" customFormat="1" x14ac:dyDescent="0.4">
      <c r="C837" s="11"/>
      <c r="D837" s="11"/>
      <c r="E837" s="12">
        <f>IFERROR(VLOOKUP(A837,'[1]Données référence'!A:D,4, FALSE),"")</f>
        <v>0</v>
      </c>
      <c r="F837" s="12"/>
      <c r="G837" s="12"/>
      <c r="H837" s="11"/>
      <c r="I837" s="13"/>
      <c r="L837" s="5"/>
      <c r="M837" s="5"/>
      <c r="N837" s="5"/>
      <c r="O837" s="5"/>
    </row>
    <row r="838" spans="1:20" s="2" customFormat="1" ht="18.45" x14ac:dyDescent="0.5">
      <c r="A838" s="91" t="s">
        <v>150</v>
      </c>
      <c r="B838" s="91"/>
      <c r="C838" s="91"/>
      <c r="D838" s="91"/>
      <c r="E838" s="91" t="str">
        <f>IFERROR(VLOOKUP(A838,'[1]Données référence'!A:D,4, FALSE),"")</f>
        <v/>
      </c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</row>
    <row r="839" spans="1:20" s="2" customFormat="1" x14ac:dyDescent="0.4">
      <c r="A839" s="2" t="str">
        <f>"ORM-"&amp;C839</f>
        <v>ORM-GRP-P-L</v>
      </c>
      <c r="C839" s="3" t="s">
        <v>151</v>
      </c>
      <c r="D839" s="11">
        <v>108836</v>
      </c>
      <c r="E839" s="12" t="str">
        <f>IFERROR(VLOOKUP(A839,'[1]Données référence'!A:D,4, FALSE),"")</f>
        <v>GRILLO POSTERIOR FRAME, LARGE - P</v>
      </c>
      <c r="F839" s="12">
        <f>LEN(E839)</f>
        <v>33</v>
      </c>
      <c r="G839" s="12"/>
      <c r="H839" s="11"/>
      <c r="I839" s="11"/>
      <c r="L839" s="5">
        <v>1087</v>
      </c>
      <c r="M839" s="5"/>
      <c r="N839" s="5"/>
      <c r="O839" s="5"/>
    </row>
    <row r="840" spans="1:20" s="2" customFormat="1" x14ac:dyDescent="0.4">
      <c r="A840" s="2" t="str">
        <f t="shared" ref="A840:A843" si="148">"ORM-"&amp;C840</f>
        <v>ORM-924</v>
      </c>
      <c r="C840" s="11">
        <v>924</v>
      </c>
      <c r="D840" s="11"/>
      <c r="E840" s="12" t="str">
        <f>IFERROR(VLOOKUP(A840,'[1]Données référence'!A:D,4, FALSE),"")</f>
        <v>GRILLO PELVIC SUPPORT</v>
      </c>
      <c r="F840" s="12">
        <f t="shared" ref="F840:F846" si="149">LEN(E840)</f>
        <v>21</v>
      </c>
      <c r="G840" s="12"/>
      <c r="H840" s="11"/>
      <c r="I840" s="13"/>
      <c r="J840" s="2" t="s">
        <v>14</v>
      </c>
      <c r="L840" s="5"/>
      <c r="M840" s="5"/>
      <c r="N840" s="5"/>
      <c r="O840" s="5"/>
    </row>
    <row r="841" spans="1:20" s="2" customFormat="1" x14ac:dyDescent="0.4">
      <c r="A841" s="2" t="str">
        <f t="shared" si="148"/>
        <v>ORM-924-HW</v>
      </c>
      <c r="C841" s="2" t="s">
        <v>16</v>
      </c>
      <c r="D841" s="11"/>
      <c r="E841" s="12" t="str">
        <f>IFERROR(VLOOKUP(A841,'[1]Données référence'!A:D,4, FALSE),"")</f>
        <v>GRILLO PELVIC SUPPORT PADDED RINGS</v>
      </c>
      <c r="F841" s="12">
        <f t="shared" si="149"/>
        <v>34</v>
      </c>
      <c r="G841" s="12"/>
      <c r="J841" s="2" t="s">
        <v>14</v>
      </c>
      <c r="L841" s="5"/>
      <c r="M841" s="5"/>
      <c r="N841" s="5"/>
      <c r="O841" s="5"/>
    </row>
    <row r="842" spans="1:20" s="2" customFormat="1" x14ac:dyDescent="0.4">
      <c r="A842" s="2" t="str">
        <f t="shared" si="148"/>
        <v>ORM-930</v>
      </c>
      <c r="C842" s="11">
        <v>930</v>
      </c>
      <c r="D842" s="11"/>
      <c r="E842" s="12" t="str">
        <f>IFERROR(VLOOKUP(A842,'[1]Données référence'!A:D,4, FALSE),"")</f>
        <v>GRILLO ERGONOMIC HARNESS</v>
      </c>
      <c r="F842" s="12">
        <f t="shared" si="149"/>
        <v>24</v>
      </c>
      <c r="G842" s="12"/>
      <c r="H842" s="11"/>
      <c r="I842" s="13"/>
      <c r="J842" s="2" t="s">
        <v>14</v>
      </c>
      <c r="L842" s="5"/>
      <c r="M842" s="5"/>
      <c r="N842" s="5"/>
      <c r="O842" s="5"/>
    </row>
    <row r="843" spans="1:20" s="2" customFormat="1" x14ac:dyDescent="0.4">
      <c r="A843" s="2" t="str">
        <f t="shared" si="148"/>
        <v>ORM-927</v>
      </c>
      <c r="C843" s="11">
        <v>927</v>
      </c>
      <c r="D843" s="11"/>
      <c r="E843" s="12" t="str">
        <f>IFERROR(VLOOKUP(A843,'[1]Données référence'!A:D,4, FALSE),"")</f>
        <v>GRILLO REMOVABLE KNOBS</v>
      </c>
      <c r="F843" s="12">
        <f t="shared" si="149"/>
        <v>22</v>
      </c>
      <c r="G843" s="12"/>
      <c r="H843" s="11"/>
      <c r="I843" s="13"/>
      <c r="L843" s="5"/>
      <c r="M843" s="5"/>
      <c r="N843" s="5"/>
      <c r="O843" s="5"/>
    </row>
    <row r="844" spans="1:20" s="2" customFormat="1" x14ac:dyDescent="0.4">
      <c r="B844" s="14" t="s">
        <v>47</v>
      </c>
      <c r="C844" s="11"/>
      <c r="D844" s="11"/>
      <c r="E844" s="12">
        <f>IFERROR(VLOOKUP(A844,'[1]Données référence'!A:D,4, FALSE),"")</f>
        <v>0</v>
      </c>
      <c r="F844" s="12">
        <f t="shared" si="149"/>
        <v>1</v>
      </c>
      <c r="G844" s="12"/>
      <c r="H844" s="11"/>
      <c r="I844" s="13"/>
      <c r="L844" s="5"/>
      <c r="M844" s="5"/>
      <c r="N844" s="5"/>
      <c r="O844" s="5"/>
    </row>
    <row r="845" spans="1:20" s="2" customFormat="1" x14ac:dyDescent="0.4">
      <c r="A845" s="19" t="str">
        <f t="shared" ref="A845:A857" si="150">"ORM-"&amp;C845</f>
        <v>ORM-865-N</v>
      </c>
      <c r="B845" s="20"/>
      <c r="C845" s="21" t="s">
        <v>72</v>
      </c>
      <c r="D845" s="21">
        <v>102968</v>
      </c>
      <c r="E845" s="22" t="str">
        <f>IFERROR(VLOOKUP(A845,'[1]Données référence'!A:D,4, FALSE),"")</f>
        <v xml:space="preserve">GRILLO SMALL/MEDIUM/LARGE HEAD REST </v>
      </c>
      <c r="F845" s="12">
        <f t="shared" si="149"/>
        <v>36</v>
      </c>
      <c r="G845" s="12"/>
      <c r="H845" s="11"/>
      <c r="I845" s="13"/>
      <c r="J845" s="2" t="s">
        <v>73</v>
      </c>
      <c r="L845" s="5"/>
      <c r="M845" s="5"/>
      <c r="N845" s="5"/>
      <c r="O845" s="5"/>
    </row>
    <row r="846" spans="1:20" s="2" customFormat="1" x14ac:dyDescent="0.4">
      <c r="A846" s="19" t="str">
        <f t="shared" si="150"/>
        <v>ORM-865-HW</v>
      </c>
      <c r="B846" s="20"/>
      <c r="C846" s="21" t="s">
        <v>74</v>
      </c>
      <c r="D846" s="21"/>
      <c r="E846" s="23" t="str">
        <f>IFERROR(VLOOKUP(A846,'[1]Données référence'!A:D,4, FALSE),"")</f>
        <v>GRILLO HEAD REST MOUNTING HARDWARE</v>
      </c>
      <c r="F846" s="12">
        <f t="shared" si="149"/>
        <v>34</v>
      </c>
      <c r="G846" s="12"/>
      <c r="H846" s="11"/>
      <c r="I846" s="13"/>
      <c r="J846" s="2" t="s">
        <v>14</v>
      </c>
      <c r="L846" s="5"/>
      <c r="M846" s="5"/>
      <c r="N846" s="5"/>
      <c r="O846" s="5"/>
    </row>
    <row r="847" spans="1:20" s="2" customFormat="1" x14ac:dyDescent="0.4">
      <c r="A847" s="24" t="str">
        <f t="shared" si="150"/>
        <v>ORM-925-L</v>
      </c>
      <c r="B847" s="24"/>
      <c r="C847" s="31" t="s">
        <v>134</v>
      </c>
      <c r="D847" s="31">
        <v>103641</v>
      </c>
      <c r="E847" s="32" t="str">
        <f>IFERROR(VLOOKUP(A847,'[1]Données référence'!A:D,4, FALSE),"")</f>
        <v>GRILLO THORACIC SUPPORT, LARGE</v>
      </c>
      <c r="F847" s="12">
        <f>LEN(E847)</f>
        <v>30</v>
      </c>
      <c r="G847" s="12"/>
      <c r="H847" s="11"/>
      <c r="I847" s="13"/>
      <c r="L847" s="5"/>
      <c r="M847" s="5">
        <v>192</v>
      </c>
      <c r="N847" s="5"/>
      <c r="O847" s="5"/>
    </row>
    <row r="848" spans="1:20" s="2" customFormat="1" x14ac:dyDescent="0.4">
      <c r="A848" s="24" t="str">
        <f t="shared" si="150"/>
        <v>ORM-925-HW</v>
      </c>
      <c r="B848" s="24"/>
      <c r="C848" s="24" t="s">
        <v>15</v>
      </c>
      <c r="D848" s="31"/>
      <c r="E848" s="33" t="str">
        <f>IFERROR(VLOOKUP(A848,'[1]Données référence'!A:D,4, FALSE),"")</f>
        <v>GRILLO THORACIC SUPPORT PADDED RINGS</v>
      </c>
      <c r="F848" s="12">
        <f>LEN(E848)</f>
        <v>36</v>
      </c>
      <c r="G848" s="12"/>
      <c r="J848" s="2" t="s">
        <v>14</v>
      </c>
      <c r="L848" s="5"/>
      <c r="M848" s="5"/>
      <c r="N848" s="5"/>
      <c r="O848" s="5"/>
    </row>
    <row r="849" spans="1:20" s="2" customFormat="1" x14ac:dyDescent="0.4">
      <c r="A849" s="2" t="str">
        <f t="shared" si="150"/>
        <v>ORM-809-ML</v>
      </c>
      <c r="C849" s="11" t="s">
        <v>100</v>
      </c>
      <c r="D849" s="11">
        <v>103613</v>
      </c>
      <c r="E849" s="12" t="str">
        <f>IFERROR(VLOOKUP(A849,'[1]Données référence'!A:D,4, FALSE),"")</f>
        <v>GRILLO MEDIUM LARGE ARM SUPPORTS</v>
      </c>
      <c r="F849" s="12">
        <f t="shared" ref="F849:F857" si="151">LEN(E849)</f>
        <v>32</v>
      </c>
      <c r="G849" s="12"/>
      <c r="H849" s="11"/>
      <c r="I849" s="13"/>
      <c r="M849" s="5">
        <v>218</v>
      </c>
      <c r="N849" s="5"/>
      <c r="O849" s="5"/>
    </row>
    <row r="850" spans="1:20" s="2" customFormat="1" x14ac:dyDescent="0.4">
      <c r="A850" s="2" t="str">
        <f t="shared" si="150"/>
        <v>ORM-943-ML</v>
      </c>
      <c r="C850" s="11" t="s">
        <v>91</v>
      </c>
      <c r="D850" s="11">
        <v>103616</v>
      </c>
      <c r="E850" s="12" t="str">
        <f>IFERROR(VLOOKUP(A850,'[1]Données référence'!A:D,4, FALSE),"")</f>
        <v>GRILLO MEDIUM ARM STRAPS</v>
      </c>
      <c r="F850" s="12">
        <f t="shared" si="151"/>
        <v>24</v>
      </c>
      <c r="G850" s="12"/>
      <c r="H850" s="11"/>
      <c r="I850" s="13"/>
      <c r="J850" s="2" t="s">
        <v>20</v>
      </c>
      <c r="M850" s="5">
        <v>18</v>
      </c>
      <c r="N850" s="5"/>
      <c r="O850" s="5"/>
    </row>
    <row r="851" spans="1:20" s="2" customFormat="1" x14ac:dyDescent="0.4">
      <c r="A851" s="2" t="str">
        <f t="shared" si="150"/>
        <v>ORM-939-P</v>
      </c>
      <c r="C851" s="11" t="s">
        <v>75</v>
      </c>
      <c r="D851" s="11">
        <v>102970</v>
      </c>
      <c r="E851" s="12" t="str">
        <f>IFERROR(VLOOKUP(A851,'[1]Données référence'!A:D,4, FALSE),"")</f>
        <v>GRILLO POSTERIOR FRAME ERGONOMIC HANDLES</v>
      </c>
      <c r="F851" s="12">
        <f t="shared" si="151"/>
        <v>40</v>
      </c>
      <c r="G851" s="12"/>
      <c r="H851" s="11"/>
      <c r="I851" s="13"/>
      <c r="M851" s="5"/>
      <c r="N851" s="5"/>
      <c r="O851" s="5"/>
    </row>
    <row r="852" spans="1:20" s="2" customFormat="1" x14ac:dyDescent="0.4">
      <c r="A852" s="2" t="str">
        <f t="shared" si="150"/>
        <v>ORM-815-L</v>
      </c>
      <c r="C852" s="11" t="s">
        <v>127</v>
      </c>
      <c r="D852" s="11">
        <v>103604</v>
      </c>
      <c r="E852" s="12" t="str">
        <f>IFERROR(VLOOKUP(A852,'[1]Données référence'!A:D,4, FALSE),"")</f>
        <v>GRILLO LARGE ANTERIOR PROXIMAL ABDUCTOR</v>
      </c>
      <c r="F852" s="12">
        <f t="shared" si="151"/>
        <v>39</v>
      </c>
      <c r="G852" s="12"/>
      <c r="H852" s="11"/>
      <c r="I852" s="13"/>
      <c r="M852" s="5"/>
      <c r="N852" s="5"/>
      <c r="O852" s="5"/>
    </row>
    <row r="853" spans="1:20" s="2" customFormat="1" x14ac:dyDescent="0.4">
      <c r="A853" s="2" t="str">
        <f t="shared" si="150"/>
        <v>ORM-946-ML</v>
      </c>
      <c r="C853" s="11" t="s">
        <v>93</v>
      </c>
      <c r="D853" s="11">
        <v>103652</v>
      </c>
      <c r="E853" s="12" t="str">
        <f>IFERROR(VLOOKUP(A853,'[1]Données référence'!A:D,4, FALSE),"")</f>
        <v>GRILLO MEDIUM/LARGE ERGONOMIC SADDLE</v>
      </c>
      <c r="F853" s="12">
        <f t="shared" si="151"/>
        <v>36</v>
      </c>
      <c r="G853" s="12"/>
      <c r="H853" s="11"/>
      <c r="I853" s="13"/>
      <c r="M853" s="5">
        <v>113.5</v>
      </c>
      <c r="N853" s="5"/>
      <c r="O853" s="5"/>
    </row>
    <row r="854" spans="1:20" s="2" customFormat="1" x14ac:dyDescent="0.4">
      <c r="A854" s="2" t="str">
        <f t="shared" si="150"/>
        <v>ORM-890C-L</v>
      </c>
      <c r="C854" s="11" t="s">
        <v>128</v>
      </c>
      <c r="D854" s="11">
        <v>102810</v>
      </c>
      <c r="E854" s="12" t="str">
        <f>IFERROR(VLOOKUP(A854,'[1]Données référence'!A:D,4, FALSE),"")</f>
        <v>GRILLO LARGE LEG DIVIDER WITH THIGH LOOPS</v>
      </c>
      <c r="F854" s="12">
        <f t="shared" si="151"/>
        <v>41</v>
      </c>
      <c r="G854" s="12"/>
      <c r="H854" s="11"/>
      <c r="I854" s="13"/>
      <c r="M854" s="5">
        <v>120</v>
      </c>
      <c r="N854" s="5"/>
      <c r="O854" s="5"/>
    </row>
    <row r="855" spans="1:20" s="2" customFormat="1" x14ac:dyDescent="0.4">
      <c r="A855" s="2" t="str">
        <f t="shared" si="150"/>
        <v>ORM-890SC-L</v>
      </c>
      <c r="C855" s="11" t="s">
        <v>129</v>
      </c>
      <c r="D855" s="11">
        <v>102815</v>
      </c>
      <c r="E855" s="12" t="str">
        <f>IFERROR(VLOOKUP(A855,'[1]Données référence'!A:D,4, FALSE),"")</f>
        <v>GRILLO LARGE DISTAL ABDUCTOR</v>
      </c>
      <c r="F855" s="12">
        <f t="shared" si="151"/>
        <v>28</v>
      </c>
      <c r="G855" s="12"/>
      <c r="H855" s="11"/>
      <c r="I855" s="13"/>
      <c r="M855" s="5">
        <v>120</v>
      </c>
      <c r="N855" s="5"/>
      <c r="O855" s="5"/>
    </row>
    <row r="856" spans="1:20" s="2" customFormat="1" x14ac:dyDescent="0.4">
      <c r="A856" s="2" t="str">
        <f t="shared" si="150"/>
        <v>ORM-810-ML</v>
      </c>
      <c r="C856" s="11" t="s">
        <v>96</v>
      </c>
      <c r="D856" s="11">
        <v>105605</v>
      </c>
      <c r="E856" s="12" t="str">
        <f>IFERROR(VLOOKUP(A856,'[1]Données référence'!A:D,4, FALSE),"")</f>
        <v>GRILLO MEDIUM/LARGE WEIGHTED BARS</v>
      </c>
      <c r="F856" s="12">
        <f t="shared" si="151"/>
        <v>33</v>
      </c>
      <c r="G856" s="12"/>
      <c r="H856" s="11"/>
      <c r="I856" s="13"/>
      <c r="M856" s="5"/>
      <c r="N856" s="5"/>
      <c r="O856" s="5"/>
    </row>
    <row r="857" spans="1:20" s="2" customFormat="1" x14ac:dyDescent="0.4">
      <c r="A857" s="2" t="str">
        <f t="shared" si="150"/>
        <v>ORM-928-ML</v>
      </c>
      <c r="C857" s="11" t="s">
        <v>97</v>
      </c>
      <c r="D857" s="11">
        <v>103656</v>
      </c>
      <c r="E857" s="12" t="str">
        <f>IFERROR(VLOOKUP(A857,'[1]Données référence'!A:D,4, FALSE),"")</f>
        <v>GRILLO REAR NARROW WHEEL ASSEMBLY</v>
      </c>
      <c r="F857" s="12">
        <f t="shared" si="151"/>
        <v>33</v>
      </c>
      <c r="G857" s="12"/>
      <c r="H857" s="11"/>
      <c r="I857" s="13"/>
      <c r="M857" s="5"/>
      <c r="N857" s="5"/>
      <c r="O857" s="5"/>
    </row>
    <row r="858" spans="1:20" s="2" customFormat="1" x14ac:dyDescent="0.4">
      <c r="C858" s="11"/>
      <c r="D858" s="11"/>
      <c r="E858" s="12">
        <f>IFERROR(VLOOKUP(A858,'[1]Données référence'!A:D,4, FALSE),"")</f>
        <v>0</v>
      </c>
      <c r="F858" s="12"/>
      <c r="G858" s="12"/>
      <c r="H858" s="11"/>
      <c r="I858" s="13"/>
      <c r="L858" s="5"/>
      <c r="M858" s="5"/>
      <c r="N858" s="5"/>
      <c r="O858" s="5"/>
    </row>
    <row r="859" spans="1:20" s="2" customFormat="1" ht="18.75" customHeight="1" x14ac:dyDescent="0.5">
      <c r="A859" s="89" t="s">
        <v>152</v>
      </c>
      <c r="B859" s="89"/>
      <c r="C859" s="89"/>
      <c r="D859" s="89"/>
      <c r="E859" s="89" t="str">
        <f>IFERROR(VLOOKUP(A859,'[1]Données référence'!A:D,4, FALSE),"")</f>
        <v/>
      </c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</row>
    <row r="860" spans="1:20" s="2" customFormat="1" x14ac:dyDescent="0.4">
      <c r="A860" s="2" t="str">
        <f>"ORM-"&amp;C860</f>
        <v>ORM-GRPH-P-L</v>
      </c>
      <c r="C860" s="3" t="s">
        <v>153</v>
      </c>
      <c r="D860" s="30"/>
      <c r="E860" s="12" t="str">
        <f>IFERROR(VLOOKUP(A860,'[1]Données référence'!A:D,4, FALSE),"")</f>
        <v>GRILLO POSTERIOR FRAME, LARGE - P - HYBRID</v>
      </c>
      <c r="F860" s="12">
        <f>LEN(E860)</f>
        <v>42</v>
      </c>
      <c r="G860" s="12"/>
      <c r="H860" s="11"/>
      <c r="I860" s="11"/>
      <c r="L860" s="5">
        <v>1087</v>
      </c>
      <c r="M860" s="5"/>
      <c r="N860" s="5"/>
      <c r="O860" s="5"/>
    </row>
    <row r="861" spans="1:20" s="2" customFormat="1" x14ac:dyDescent="0.4">
      <c r="A861" s="2" t="str">
        <f t="shared" ref="A861:A864" si="152">"ORM-"&amp;C861</f>
        <v>ORM-924</v>
      </c>
      <c r="C861" s="11">
        <v>924</v>
      </c>
      <c r="D861" s="11"/>
      <c r="E861" s="12" t="str">
        <f>IFERROR(VLOOKUP(A861,'[1]Données référence'!A:D,4, FALSE),"")</f>
        <v>GRILLO PELVIC SUPPORT</v>
      </c>
      <c r="F861" s="12">
        <f t="shared" ref="F861:F867" si="153">LEN(E861)</f>
        <v>21</v>
      </c>
      <c r="G861" s="12"/>
      <c r="H861" s="11"/>
      <c r="I861" s="13"/>
      <c r="J861" s="2" t="s">
        <v>14</v>
      </c>
      <c r="L861" s="5"/>
      <c r="M861" s="5"/>
      <c r="N861" s="5"/>
      <c r="O861" s="5"/>
    </row>
    <row r="862" spans="1:20" s="2" customFormat="1" x14ac:dyDescent="0.4">
      <c r="A862" s="2" t="str">
        <f t="shared" si="152"/>
        <v>ORM-924-HW</v>
      </c>
      <c r="C862" s="2" t="s">
        <v>16</v>
      </c>
      <c r="D862" s="11"/>
      <c r="E862" s="12" t="str">
        <f>IFERROR(VLOOKUP(A862,'[1]Données référence'!A:D,4, FALSE),"")</f>
        <v>GRILLO PELVIC SUPPORT PADDED RINGS</v>
      </c>
      <c r="F862" s="12">
        <f t="shared" si="153"/>
        <v>34</v>
      </c>
      <c r="G862" s="12"/>
      <c r="J862" s="2" t="s">
        <v>14</v>
      </c>
      <c r="L862" s="5"/>
      <c r="M862" s="5"/>
      <c r="N862" s="5"/>
      <c r="O862" s="5"/>
    </row>
    <row r="863" spans="1:20" s="2" customFormat="1" x14ac:dyDescent="0.4">
      <c r="A863" s="2" t="str">
        <f t="shared" si="152"/>
        <v>ORM-930</v>
      </c>
      <c r="C863" s="11">
        <v>930</v>
      </c>
      <c r="D863" s="11"/>
      <c r="E863" s="12" t="str">
        <f>IFERROR(VLOOKUP(A863,'[1]Données référence'!A:D,4, FALSE),"")</f>
        <v>GRILLO ERGONOMIC HARNESS</v>
      </c>
      <c r="F863" s="12">
        <f t="shared" si="153"/>
        <v>24</v>
      </c>
      <c r="G863" s="12"/>
      <c r="H863" s="11"/>
      <c r="I863" s="13"/>
      <c r="J863" s="2" t="s">
        <v>14</v>
      </c>
      <c r="L863" s="5"/>
      <c r="M863" s="5"/>
      <c r="N863" s="5"/>
      <c r="O863" s="5"/>
    </row>
    <row r="864" spans="1:20" s="2" customFormat="1" x14ac:dyDescent="0.4">
      <c r="A864" s="2" t="str">
        <f t="shared" si="152"/>
        <v>ORM-927</v>
      </c>
      <c r="C864" s="11">
        <v>927</v>
      </c>
      <c r="D864" s="11"/>
      <c r="E864" s="12" t="str">
        <f>IFERROR(VLOOKUP(A864,'[1]Données référence'!A:D,4, FALSE),"")</f>
        <v>GRILLO REMOVABLE KNOBS</v>
      </c>
      <c r="F864" s="12">
        <f t="shared" si="153"/>
        <v>22</v>
      </c>
      <c r="G864" s="12"/>
      <c r="H864" s="11"/>
      <c r="I864" s="13"/>
      <c r="L864" s="5"/>
      <c r="M864" s="5"/>
      <c r="N864" s="5"/>
      <c r="O864" s="5"/>
    </row>
    <row r="865" spans="1:15" s="2" customFormat="1" x14ac:dyDescent="0.4">
      <c r="B865" s="14" t="s">
        <v>47</v>
      </c>
      <c r="C865" s="11"/>
      <c r="D865" s="11"/>
      <c r="E865" s="12">
        <f>IFERROR(VLOOKUP(A865,'[1]Données référence'!A:D,4, FALSE),"")</f>
        <v>0</v>
      </c>
      <c r="F865" s="12">
        <f t="shared" si="153"/>
        <v>1</v>
      </c>
      <c r="G865" s="12"/>
      <c r="H865" s="11"/>
      <c r="I865" s="13"/>
      <c r="L865" s="5"/>
      <c r="M865" s="5"/>
      <c r="N865" s="5"/>
      <c r="O865" s="5"/>
    </row>
    <row r="866" spans="1:15" s="2" customFormat="1" x14ac:dyDescent="0.4">
      <c r="A866" s="19" t="str">
        <f t="shared" ref="A866:A878" si="154">"ORM-"&amp;C866</f>
        <v>ORM-865-N</v>
      </c>
      <c r="B866" s="20"/>
      <c r="C866" s="21" t="s">
        <v>72</v>
      </c>
      <c r="D866" s="21">
        <v>102968</v>
      </c>
      <c r="E866" s="22" t="str">
        <f>IFERROR(VLOOKUP(A866,'[1]Données référence'!A:D,4, FALSE),"")</f>
        <v xml:space="preserve">GRILLO SMALL/MEDIUM/LARGE HEAD REST </v>
      </c>
      <c r="F866" s="12">
        <f t="shared" si="153"/>
        <v>36</v>
      </c>
      <c r="G866" s="12"/>
      <c r="H866" s="11"/>
      <c r="I866" s="13"/>
      <c r="J866" s="2" t="s">
        <v>73</v>
      </c>
      <c r="L866" s="5"/>
      <c r="M866" s="5"/>
      <c r="N866" s="5"/>
      <c r="O866" s="5"/>
    </row>
    <row r="867" spans="1:15" s="2" customFormat="1" x14ac:dyDescent="0.4">
      <c r="A867" s="19" t="str">
        <f t="shared" si="154"/>
        <v>ORM-865-HW</v>
      </c>
      <c r="B867" s="20"/>
      <c r="C867" s="21" t="s">
        <v>74</v>
      </c>
      <c r="D867" s="21"/>
      <c r="E867" s="23" t="str">
        <f>IFERROR(VLOOKUP(A867,'[1]Données référence'!A:D,4, FALSE),"")</f>
        <v>GRILLO HEAD REST MOUNTING HARDWARE</v>
      </c>
      <c r="F867" s="12">
        <f t="shared" si="153"/>
        <v>34</v>
      </c>
      <c r="G867" s="12"/>
      <c r="H867" s="11"/>
      <c r="I867" s="13"/>
      <c r="J867" s="2" t="s">
        <v>14</v>
      </c>
      <c r="L867" s="5"/>
      <c r="M867" s="5"/>
      <c r="N867" s="5"/>
      <c r="O867" s="5"/>
    </row>
    <row r="868" spans="1:15" s="2" customFormat="1" x14ac:dyDescent="0.4">
      <c r="A868" s="24" t="str">
        <f t="shared" si="154"/>
        <v>ORM-925-M</v>
      </c>
      <c r="B868" s="24"/>
      <c r="C868" s="31" t="s">
        <v>103</v>
      </c>
      <c r="D868" s="31">
        <v>103640</v>
      </c>
      <c r="E868" s="32" t="str">
        <f>IFERROR(VLOOKUP(A868,'[1]Données référence'!A:D,4, FALSE),"")</f>
        <v>GRILLO THORACIC SUPPORT, MEDIUM</v>
      </c>
      <c r="F868" s="12">
        <f>LEN(E868)</f>
        <v>31</v>
      </c>
      <c r="G868" s="12"/>
      <c r="H868" s="11"/>
      <c r="I868" s="13"/>
      <c r="L868" s="5"/>
      <c r="M868" s="5">
        <v>192</v>
      </c>
      <c r="N868" s="5"/>
      <c r="O868" s="5"/>
    </row>
    <row r="869" spans="1:15" s="2" customFormat="1" x14ac:dyDescent="0.4">
      <c r="A869" s="24" t="str">
        <f t="shared" si="154"/>
        <v>ORM-925-HW</v>
      </c>
      <c r="B869" s="24"/>
      <c r="C869" s="24" t="s">
        <v>15</v>
      </c>
      <c r="D869" s="31"/>
      <c r="E869" s="33" t="str">
        <f>IFERROR(VLOOKUP(A869,'[1]Données référence'!A:D,4, FALSE),"")</f>
        <v>GRILLO THORACIC SUPPORT PADDED RINGS</v>
      </c>
      <c r="F869" s="12">
        <f>LEN(E869)</f>
        <v>36</v>
      </c>
      <c r="G869" s="12"/>
      <c r="J869" s="2" t="s">
        <v>14</v>
      </c>
      <c r="L869" s="5"/>
      <c r="M869" s="5"/>
      <c r="N869" s="5"/>
      <c r="O869" s="5"/>
    </row>
    <row r="870" spans="1:15" s="2" customFormat="1" x14ac:dyDescent="0.4">
      <c r="A870" s="2" t="str">
        <f t="shared" si="154"/>
        <v>ORM-809-ML</v>
      </c>
      <c r="C870" s="11" t="s">
        <v>100</v>
      </c>
      <c r="D870" s="11">
        <v>103613</v>
      </c>
      <c r="E870" s="12" t="str">
        <f>IFERROR(VLOOKUP(A870,'[1]Données référence'!A:D,4, FALSE),"")</f>
        <v>GRILLO MEDIUM LARGE ARM SUPPORTS</v>
      </c>
      <c r="F870" s="12">
        <f t="shared" ref="F870:F878" si="155">LEN(E870)</f>
        <v>32</v>
      </c>
      <c r="G870" s="12"/>
      <c r="H870" s="11"/>
      <c r="I870" s="13"/>
      <c r="M870" s="5">
        <v>218</v>
      </c>
      <c r="N870" s="5"/>
      <c r="O870" s="5"/>
    </row>
    <row r="871" spans="1:15" s="2" customFormat="1" x14ac:dyDescent="0.4">
      <c r="A871" s="2" t="str">
        <f t="shared" si="154"/>
        <v>ORM-943-ML</v>
      </c>
      <c r="C871" s="11" t="s">
        <v>91</v>
      </c>
      <c r="D871" s="11">
        <v>103616</v>
      </c>
      <c r="E871" s="12" t="str">
        <f>IFERROR(VLOOKUP(A871,'[1]Données référence'!A:D,4, FALSE),"")</f>
        <v>GRILLO MEDIUM ARM STRAPS</v>
      </c>
      <c r="F871" s="12">
        <f t="shared" si="155"/>
        <v>24</v>
      </c>
      <c r="G871" s="12"/>
      <c r="H871" s="11"/>
      <c r="I871" s="13"/>
      <c r="J871" s="2" t="s">
        <v>20</v>
      </c>
      <c r="M871" s="5">
        <v>18</v>
      </c>
      <c r="N871" s="5"/>
      <c r="O871" s="5"/>
    </row>
    <row r="872" spans="1:15" s="2" customFormat="1" x14ac:dyDescent="0.4">
      <c r="A872" s="2" t="str">
        <f t="shared" si="154"/>
        <v>ORM-939-P</v>
      </c>
      <c r="C872" s="11" t="s">
        <v>75</v>
      </c>
      <c r="D872" s="11">
        <v>102970</v>
      </c>
      <c r="E872" s="12" t="str">
        <f>IFERROR(VLOOKUP(A872,'[1]Données référence'!A:D,4, FALSE),"")</f>
        <v>GRILLO POSTERIOR FRAME ERGONOMIC HANDLES</v>
      </c>
      <c r="F872" s="12">
        <f t="shared" si="155"/>
        <v>40</v>
      </c>
      <c r="G872" s="12"/>
      <c r="H872" s="11"/>
      <c r="I872" s="13"/>
      <c r="M872" s="5"/>
      <c r="N872" s="5"/>
      <c r="O872" s="5"/>
    </row>
    <row r="873" spans="1:15" s="2" customFormat="1" x14ac:dyDescent="0.4">
      <c r="A873" s="2" t="str">
        <f t="shared" si="154"/>
        <v>ORM-815-L</v>
      </c>
      <c r="C873" s="11" t="s">
        <v>127</v>
      </c>
      <c r="D873" s="11">
        <v>103604</v>
      </c>
      <c r="E873" s="12" t="str">
        <f>IFERROR(VLOOKUP(A873,'[1]Données référence'!A:D,4, FALSE),"")</f>
        <v>GRILLO LARGE ANTERIOR PROXIMAL ABDUCTOR</v>
      </c>
      <c r="F873" s="12">
        <f t="shared" si="155"/>
        <v>39</v>
      </c>
      <c r="G873" s="12"/>
      <c r="H873" s="11"/>
      <c r="I873" s="13"/>
      <c r="M873" s="5"/>
      <c r="N873" s="5"/>
      <c r="O873" s="5"/>
    </row>
    <row r="874" spans="1:15" s="2" customFormat="1" x14ac:dyDescent="0.4">
      <c r="A874" s="2" t="str">
        <f t="shared" si="154"/>
        <v>ORM-946-ML</v>
      </c>
      <c r="C874" s="11" t="s">
        <v>93</v>
      </c>
      <c r="D874" s="11">
        <v>103652</v>
      </c>
      <c r="E874" s="12" t="str">
        <f>IFERROR(VLOOKUP(A874,'[1]Données référence'!A:D,4, FALSE),"")</f>
        <v>GRILLO MEDIUM/LARGE ERGONOMIC SADDLE</v>
      </c>
      <c r="F874" s="12">
        <f t="shared" si="155"/>
        <v>36</v>
      </c>
      <c r="G874" s="12"/>
      <c r="H874" s="11"/>
      <c r="I874" s="13"/>
      <c r="M874" s="5">
        <v>113.5</v>
      </c>
      <c r="N874" s="5"/>
      <c r="O874" s="5"/>
    </row>
    <row r="875" spans="1:15" s="2" customFormat="1" x14ac:dyDescent="0.4">
      <c r="A875" s="2" t="str">
        <f t="shared" si="154"/>
        <v>ORM-890C-L</v>
      </c>
      <c r="C875" s="11" t="s">
        <v>128</v>
      </c>
      <c r="D875" s="11">
        <v>102810</v>
      </c>
      <c r="E875" s="12" t="str">
        <f>IFERROR(VLOOKUP(A875,'[1]Données référence'!A:D,4, FALSE),"")</f>
        <v>GRILLO LARGE LEG DIVIDER WITH THIGH LOOPS</v>
      </c>
      <c r="F875" s="12">
        <f t="shared" si="155"/>
        <v>41</v>
      </c>
      <c r="G875" s="12"/>
      <c r="H875" s="11"/>
      <c r="I875" s="13"/>
      <c r="M875" s="5">
        <v>120</v>
      </c>
      <c r="N875" s="5"/>
      <c r="O875" s="5"/>
    </row>
    <row r="876" spans="1:15" s="2" customFormat="1" x14ac:dyDescent="0.4">
      <c r="A876" s="2" t="str">
        <f t="shared" si="154"/>
        <v>ORM-890SC-L</v>
      </c>
      <c r="C876" s="11" t="s">
        <v>129</v>
      </c>
      <c r="D876" s="11">
        <v>102815</v>
      </c>
      <c r="E876" s="12" t="str">
        <f>IFERROR(VLOOKUP(A876,'[1]Données référence'!A:D,4, FALSE),"")</f>
        <v>GRILLO LARGE DISTAL ABDUCTOR</v>
      </c>
      <c r="F876" s="12">
        <f t="shared" si="155"/>
        <v>28</v>
      </c>
      <c r="G876" s="12"/>
      <c r="H876" s="11"/>
      <c r="I876" s="13"/>
      <c r="M876" s="5">
        <v>120</v>
      </c>
      <c r="N876" s="5"/>
      <c r="O876" s="5"/>
    </row>
    <row r="877" spans="1:15" s="2" customFormat="1" x14ac:dyDescent="0.4">
      <c r="A877" s="2" t="str">
        <f t="shared" si="154"/>
        <v>ORM-810-ML</v>
      </c>
      <c r="C877" s="11" t="s">
        <v>96</v>
      </c>
      <c r="D877" s="11">
        <v>105605</v>
      </c>
      <c r="E877" s="12" t="str">
        <f>IFERROR(VLOOKUP(A877,'[1]Données référence'!A:D,4, FALSE),"")</f>
        <v>GRILLO MEDIUM/LARGE WEIGHTED BARS</v>
      </c>
      <c r="F877" s="12">
        <f t="shared" si="155"/>
        <v>33</v>
      </c>
      <c r="G877" s="12"/>
      <c r="H877" s="11"/>
      <c r="I877" s="13"/>
      <c r="M877" s="5"/>
      <c r="N877" s="5"/>
      <c r="O877" s="5"/>
    </row>
    <row r="878" spans="1:15" s="2" customFormat="1" x14ac:dyDescent="0.4">
      <c r="A878" s="2" t="str">
        <f t="shared" si="154"/>
        <v>ORM-928-ML</v>
      </c>
      <c r="C878" s="11" t="s">
        <v>97</v>
      </c>
      <c r="D878" s="11">
        <v>103656</v>
      </c>
      <c r="E878" s="12" t="str">
        <f>IFERROR(VLOOKUP(A878,'[1]Données référence'!A:D,4, FALSE),"")</f>
        <v>GRILLO REAR NARROW WHEEL ASSEMBLY</v>
      </c>
      <c r="F878" s="12">
        <f t="shared" si="155"/>
        <v>33</v>
      </c>
      <c r="G878" s="12"/>
      <c r="H878" s="11"/>
      <c r="I878" s="13"/>
      <c r="M878" s="5"/>
      <c r="N878" s="5"/>
      <c r="O878" s="5"/>
    </row>
    <row r="879" spans="1:15" s="2" customFormat="1" x14ac:dyDescent="0.4">
      <c r="C879" s="11"/>
      <c r="D879" s="11"/>
      <c r="E879" s="12"/>
      <c r="F879" s="12"/>
      <c r="G879" s="12"/>
      <c r="H879" s="11"/>
      <c r="I879" s="13"/>
      <c r="L879" s="5"/>
      <c r="M879" s="5"/>
      <c r="N879" s="5"/>
      <c r="O879" s="5"/>
    </row>
  </sheetData>
  <protectedRanges>
    <protectedRange sqref="E1:E1048576" name="Plage1_1"/>
  </protectedRanges>
  <mergeCells count="134">
    <mergeCell ref="A3:E3"/>
    <mergeCell ref="A19:E19"/>
    <mergeCell ref="A35:E35"/>
    <mergeCell ref="A51:E51"/>
    <mergeCell ref="A70:E70"/>
    <mergeCell ref="Q70:T70"/>
    <mergeCell ref="A142:E142"/>
    <mergeCell ref="F142:J142"/>
    <mergeCell ref="K142:O142"/>
    <mergeCell ref="P142:T142"/>
    <mergeCell ref="A161:E161"/>
    <mergeCell ref="F161:J161"/>
    <mergeCell ref="K161:O161"/>
    <mergeCell ref="P161:T161"/>
    <mergeCell ref="A88:E88"/>
    <mergeCell ref="Q88:T88"/>
    <mergeCell ref="A105:E105"/>
    <mergeCell ref="Q105:T105"/>
    <mergeCell ref="A123:E123"/>
    <mergeCell ref="Q123:T123"/>
    <mergeCell ref="A218:E218"/>
    <mergeCell ref="F218:J218"/>
    <mergeCell ref="K218:O218"/>
    <mergeCell ref="P218:T218"/>
    <mergeCell ref="A238:E238"/>
    <mergeCell ref="Q238:T238"/>
    <mergeCell ref="A180:E180"/>
    <mergeCell ref="F180:J180"/>
    <mergeCell ref="K180:O180"/>
    <mergeCell ref="P180:T180"/>
    <mergeCell ref="A199:E199"/>
    <mergeCell ref="F199:J199"/>
    <mergeCell ref="K199:O199"/>
    <mergeCell ref="P199:T199"/>
    <mergeCell ref="A307:E307"/>
    <mergeCell ref="F307:J307"/>
    <mergeCell ref="K307:O307"/>
    <mergeCell ref="P307:T307"/>
    <mergeCell ref="A330:E330"/>
    <mergeCell ref="F330:J330"/>
    <mergeCell ref="K330:O330"/>
    <mergeCell ref="P330:T330"/>
    <mergeCell ref="A261:E261"/>
    <mergeCell ref="Q261:T261"/>
    <mergeCell ref="A284:E284"/>
    <mergeCell ref="F284:J284"/>
    <mergeCell ref="K284:O284"/>
    <mergeCell ref="P284:T284"/>
    <mergeCell ref="A396:E396"/>
    <mergeCell ref="F396:J396"/>
    <mergeCell ref="K396:O396"/>
    <mergeCell ref="P396:T396"/>
    <mergeCell ref="A416:E416"/>
    <mergeCell ref="F416:J416"/>
    <mergeCell ref="K416:O416"/>
    <mergeCell ref="P416:T416"/>
    <mergeCell ref="A353:E353"/>
    <mergeCell ref="F353:J353"/>
    <mergeCell ref="K353:O353"/>
    <mergeCell ref="P353:T353"/>
    <mergeCell ref="A376:E376"/>
    <mergeCell ref="F376:J376"/>
    <mergeCell ref="K376:O376"/>
    <mergeCell ref="P376:T376"/>
    <mergeCell ref="A476:E476"/>
    <mergeCell ref="F476:J476"/>
    <mergeCell ref="K476:O476"/>
    <mergeCell ref="P476:T476"/>
    <mergeCell ref="A496:E496"/>
    <mergeCell ref="Q496:T496"/>
    <mergeCell ref="A436:E436"/>
    <mergeCell ref="F436:J436"/>
    <mergeCell ref="K436:O436"/>
    <mergeCell ref="P436:T436"/>
    <mergeCell ref="A456:E456"/>
    <mergeCell ref="F456:J456"/>
    <mergeCell ref="K456:O456"/>
    <mergeCell ref="P456:T456"/>
    <mergeCell ref="A592:E592"/>
    <mergeCell ref="F592:J592"/>
    <mergeCell ref="K592:O592"/>
    <mergeCell ref="P592:T592"/>
    <mergeCell ref="A616:E616"/>
    <mergeCell ref="Q616:T616"/>
    <mergeCell ref="A520:E520"/>
    <mergeCell ref="Q520:T520"/>
    <mergeCell ref="A544:E544"/>
    <mergeCell ref="Q544:T544"/>
    <mergeCell ref="A568:E568"/>
    <mergeCell ref="Q568:T568"/>
    <mergeCell ref="A678:E678"/>
    <mergeCell ref="F678:J678"/>
    <mergeCell ref="K678:O678"/>
    <mergeCell ref="P678:T678"/>
    <mergeCell ref="A697:E697"/>
    <mergeCell ref="F697:J697"/>
    <mergeCell ref="K697:O697"/>
    <mergeCell ref="P697:T697"/>
    <mergeCell ref="A640:E640"/>
    <mergeCell ref="F640:J640"/>
    <mergeCell ref="K640:O640"/>
    <mergeCell ref="P640:T640"/>
    <mergeCell ref="A659:E659"/>
    <mergeCell ref="F659:J659"/>
    <mergeCell ref="K659:O659"/>
    <mergeCell ref="P659:T659"/>
    <mergeCell ref="A754:E754"/>
    <mergeCell ref="Q754:T754"/>
    <mergeCell ref="A775:E775"/>
    <mergeCell ref="Q775:T775"/>
    <mergeCell ref="A796:E796"/>
    <mergeCell ref="F796:J796"/>
    <mergeCell ref="K796:O796"/>
    <mergeCell ref="P796:T796"/>
    <mergeCell ref="A716:E716"/>
    <mergeCell ref="F716:J716"/>
    <mergeCell ref="K716:O716"/>
    <mergeCell ref="P716:T716"/>
    <mergeCell ref="A735:E735"/>
    <mergeCell ref="F735:J735"/>
    <mergeCell ref="K735:O735"/>
    <mergeCell ref="P735:T735"/>
    <mergeCell ref="A859:E859"/>
    <mergeCell ref="F859:J859"/>
    <mergeCell ref="K859:O859"/>
    <mergeCell ref="P859:T859"/>
    <mergeCell ref="A817:E817"/>
    <mergeCell ref="F817:J817"/>
    <mergeCell ref="K817:O817"/>
    <mergeCell ref="P817:T817"/>
    <mergeCell ref="A838:E838"/>
    <mergeCell ref="F838:J838"/>
    <mergeCell ref="K838:O838"/>
    <mergeCell ref="P838:T838"/>
  </mergeCells>
  <conditionalFormatting sqref="E21:E22">
    <cfRule type="containsBlanks" dxfId="50" priority="37">
      <formula>LEN(TRIM(E21))=0</formula>
    </cfRule>
  </conditionalFormatting>
  <conditionalFormatting sqref="E27:E28">
    <cfRule type="containsBlanks" dxfId="49" priority="36">
      <formula>LEN(TRIM(E27))=0</formula>
    </cfRule>
  </conditionalFormatting>
  <conditionalFormatting sqref="E44:E45">
    <cfRule type="containsBlanks" dxfId="48" priority="35">
      <formula>LEN(TRIM(E44))=0</formula>
    </cfRule>
  </conditionalFormatting>
  <conditionalFormatting sqref="E59:E60">
    <cfRule type="containsBlanks" dxfId="47" priority="34">
      <formula>LEN(TRIM(E59))=0</formula>
    </cfRule>
  </conditionalFormatting>
  <conditionalFormatting sqref="E79:E80">
    <cfRule type="containsBlanks" dxfId="46" priority="33">
      <formula>LEN(TRIM(E79))=0</formula>
    </cfRule>
  </conditionalFormatting>
  <conditionalFormatting sqref="E95:E98">
    <cfRule type="containsBlanks" dxfId="45" priority="32">
      <formula>LEN(TRIM(E95))=0</formula>
    </cfRule>
  </conditionalFormatting>
  <conditionalFormatting sqref="E112:E115">
    <cfRule type="containsBlanks" dxfId="44" priority="11">
      <formula>LEN(TRIM(E112))=0</formula>
    </cfRule>
  </conditionalFormatting>
  <conditionalFormatting sqref="E169:E170">
    <cfRule type="containsBlanks" dxfId="43" priority="31">
      <formula>LEN(TRIM(E169))=0</formula>
    </cfRule>
  </conditionalFormatting>
  <conditionalFormatting sqref="E188:E189">
    <cfRule type="containsBlanks" dxfId="42" priority="30">
      <formula>LEN(TRIM(E188))=0</formula>
    </cfRule>
  </conditionalFormatting>
  <conditionalFormatting sqref="E206:E207">
    <cfRule type="containsBlanks" dxfId="41" priority="29">
      <formula>LEN(TRIM(E206))=0</formula>
    </cfRule>
  </conditionalFormatting>
  <conditionalFormatting sqref="E225:E226">
    <cfRule type="containsBlanks" dxfId="40" priority="28">
      <formula>LEN(TRIM(E225))=0</formula>
    </cfRule>
  </conditionalFormatting>
  <conditionalFormatting sqref="E247:E248">
    <cfRule type="containsBlanks" dxfId="39" priority="27">
      <formula>LEN(TRIM(E247))=0</formula>
    </cfRule>
  </conditionalFormatting>
  <conditionalFormatting sqref="E270:E271">
    <cfRule type="containsBlanks" dxfId="38" priority="26">
      <formula>LEN(TRIM(E270))=0</formula>
    </cfRule>
  </conditionalFormatting>
  <conditionalFormatting sqref="E292:E295">
    <cfRule type="containsBlanks" dxfId="37" priority="25">
      <formula>LEN(TRIM(E292))=0</formula>
    </cfRule>
  </conditionalFormatting>
  <conditionalFormatting sqref="E315:E318">
    <cfRule type="containsBlanks" dxfId="36" priority="24">
      <formula>LEN(TRIM(E315))=0</formula>
    </cfRule>
  </conditionalFormatting>
  <conditionalFormatting sqref="E337:E340">
    <cfRule type="containsBlanks" dxfId="35" priority="23">
      <formula>LEN(TRIM(E337))=0</formula>
    </cfRule>
  </conditionalFormatting>
  <conditionalFormatting sqref="E360:E363">
    <cfRule type="containsBlanks" dxfId="34" priority="22">
      <formula>LEN(TRIM(E360))=0</formula>
    </cfRule>
  </conditionalFormatting>
  <conditionalFormatting sqref="E424:E425">
    <cfRule type="containsBlanks" dxfId="33" priority="21">
      <formula>LEN(TRIM(E424))=0</formula>
    </cfRule>
  </conditionalFormatting>
  <conditionalFormatting sqref="E444:E445">
    <cfRule type="containsBlanks" dxfId="32" priority="10">
      <formula>LEN(TRIM(E444))=0</formula>
    </cfRule>
  </conditionalFormatting>
  <conditionalFormatting sqref="E463:E464">
    <cfRule type="containsBlanks" dxfId="31" priority="9">
      <formula>LEN(TRIM(E463))=0</formula>
    </cfRule>
  </conditionalFormatting>
  <conditionalFormatting sqref="E483:E484">
    <cfRule type="containsBlanks" dxfId="30" priority="8">
      <formula>LEN(TRIM(E483))=0</formula>
    </cfRule>
  </conditionalFormatting>
  <conditionalFormatting sqref="E505:E506">
    <cfRule type="containsBlanks" dxfId="29" priority="20">
      <formula>LEN(TRIM(E505))=0</formula>
    </cfRule>
  </conditionalFormatting>
  <conditionalFormatting sqref="E529:E530">
    <cfRule type="containsBlanks" dxfId="28" priority="19">
      <formula>LEN(TRIM(E529))=0</formula>
    </cfRule>
  </conditionalFormatting>
  <conditionalFormatting sqref="E552:E555">
    <cfRule type="containsBlanks" dxfId="27" priority="18">
      <formula>LEN(TRIM(E552))=0</formula>
    </cfRule>
  </conditionalFormatting>
  <conditionalFormatting sqref="E576:E579">
    <cfRule type="containsBlanks" dxfId="26" priority="7">
      <formula>LEN(TRIM(E576))=0</formula>
    </cfRule>
  </conditionalFormatting>
  <conditionalFormatting sqref="E599:E602">
    <cfRule type="containsBlanks" dxfId="25" priority="6">
      <formula>LEN(TRIM(E599))=0</formula>
    </cfRule>
  </conditionalFormatting>
  <conditionalFormatting sqref="E623:E626">
    <cfRule type="containsBlanks" dxfId="24" priority="5">
      <formula>LEN(TRIM(E623))=0</formula>
    </cfRule>
  </conditionalFormatting>
  <conditionalFormatting sqref="E686:E687">
    <cfRule type="containsBlanks" dxfId="23" priority="17">
      <formula>LEN(TRIM(E686))=0</formula>
    </cfRule>
  </conditionalFormatting>
  <conditionalFormatting sqref="E705:E706">
    <cfRule type="containsBlanks" dxfId="22" priority="16">
      <formula>LEN(TRIM(E705))=0</formula>
    </cfRule>
  </conditionalFormatting>
  <conditionalFormatting sqref="E723:E724">
    <cfRule type="containsBlanks" dxfId="21" priority="4">
      <formula>LEN(TRIM(E723))=0</formula>
    </cfRule>
  </conditionalFormatting>
  <conditionalFormatting sqref="E742:E743">
    <cfRule type="containsBlanks" dxfId="20" priority="3">
      <formula>LEN(TRIM(E742))=0</formula>
    </cfRule>
  </conditionalFormatting>
  <conditionalFormatting sqref="E763:E764">
    <cfRule type="containsBlanks" dxfId="19" priority="15">
      <formula>LEN(TRIM(E763))=0</formula>
    </cfRule>
  </conditionalFormatting>
  <conditionalFormatting sqref="E784:E785">
    <cfRule type="containsBlanks" dxfId="18" priority="14">
      <formula>LEN(TRIM(E784))=0</formula>
    </cfRule>
  </conditionalFormatting>
  <conditionalFormatting sqref="E804:E805">
    <cfRule type="containsBlanks" dxfId="17" priority="13">
      <formula>LEN(TRIM(E804))=0</formula>
    </cfRule>
  </conditionalFormatting>
  <conditionalFormatting sqref="E825:E826">
    <cfRule type="containsBlanks" dxfId="16" priority="12">
      <formula>LEN(TRIM(E825))=0</formula>
    </cfRule>
  </conditionalFormatting>
  <conditionalFormatting sqref="E845:E846">
    <cfRule type="containsBlanks" dxfId="15" priority="2">
      <formula>LEN(TRIM(E845))=0</formula>
    </cfRule>
  </conditionalFormatting>
  <conditionalFormatting sqref="E866:E867">
    <cfRule type="containsBlanks" dxfId="14" priority="1">
      <formula>LEN(TRIM(E866))=0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8F123-841A-437F-8B2F-8169D95766D9}">
  <dimension ref="A1:T134"/>
  <sheetViews>
    <sheetView workbookViewId="0">
      <selection sqref="A1:XFD1048576"/>
    </sheetView>
  </sheetViews>
  <sheetFormatPr defaultColWidth="9.15234375" defaultRowHeight="14.6" x14ac:dyDescent="0.4"/>
  <cols>
    <col min="1" max="1" width="42.53515625" style="15" customWidth="1"/>
    <col min="2" max="2" width="9.15234375" style="15"/>
    <col min="3" max="3" width="16.84375" style="16" customWidth="1"/>
    <col min="4" max="4" width="20.84375" style="16" customWidth="1"/>
    <col min="5" max="5" width="64.53515625" style="17" customWidth="1"/>
    <col min="6" max="6" width="3.84375" style="17" customWidth="1"/>
    <col min="7" max="7" width="14.15234375" style="39" customWidth="1"/>
    <col min="8" max="8" width="23.3828125" style="16" customWidth="1"/>
    <col min="9" max="9" width="47.69140625" style="17" customWidth="1"/>
    <col min="10" max="11" width="39.84375" style="15" customWidth="1"/>
    <col min="12" max="13" width="12.3046875" style="29" customWidth="1"/>
    <col min="14" max="15" width="13.3046875" style="29" customWidth="1"/>
    <col min="16" max="17" width="12.3046875" style="15" customWidth="1"/>
    <col min="18" max="18" width="40" style="15" bestFit="1" customWidth="1"/>
    <col min="19" max="19" width="10.15234375" style="15" bestFit="1" customWidth="1"/>
    <col min="20" max="20" width="11.53515625" style="15" bestFit="1" customWidth="1"/>
    <col min="21" max="16384" width="9.15234375" style="15"/>
  </cols>
  <sheetData>
    <row r="1" spans="1:16" s="2" customFormat="1" ht="43.75" x14ac:dyDescent="0.4">
      <c r="A1" s="1" t="s">
        <v>0</v>
      </c>
      <c r="C1" s="3" t="s">
        <v>2</v>
      </c>
      <c r="D1" s="3" t="s">
        <v>154</v>
      </c>
      <c r="E1" s="4" t="s">
        <v>3</v>
      </c>
      <c r="F1" s="4"/>
      <c r="G1" s="4" t="s">
        <v>4</v>
      </c>
      <c r="H1" s="3" t="s">
        <v>5</v>
      </c>
      <c r="I1" s="4" t="s">
        <v>6</v>
      </c>
      <c r="L1" s="5" t="s">
        <v>7</v>
      </c>
      <c r="M1" s="5" t="s">
        <v>8</v>
      </c>
      <c r="N1" s="5" t="s">
        <v>9</v>
      </c>
      <c r="O1" s="5"/>
      <c r="P1" s="2" t="s">
        <v>10</v>
      </c>
    </row>
    <row r="3" spans="1:16" s="37" customFormat="1" ht="18.45" x14ac:dyDescent="0.5">
      <c r="A3" s="111" t="s">
        <v>155</v>
      </c>
      <c r="B3" s="111"/>
      <c r="C3" s="111"/>
      <c r="D3" s="111"/>
      <c r="E3" s="111"/>
      <c r="F3" s="34"/>
      <c r="G3" s="35"/>
      <c r="H3" s="36"/>
      <c r="I3" s="34"/>
      <c r="L3" s="38"/>
      <c r="M3" s="38"/>
      <c r="N3" s="38"/>
      <c r="O3" s="38"/>
    </row>
    <row r="4" spans="1:16" x14ac:dyDescent="0.4">
      <c r="A4" s="2" t="str">
        <f t="shared" ref="A4:A18" si="0">"ORM-"&amp;C4</f>
        <v>ORM-JB30-B-36</v>
      </c>
      <c r="C4" s="16" t="s">
        <v>156</v>
      </c>
      <c r="D4" s="16" t="s">
        <v>157</v>
      </c>
      <c r="E4" s="17" t="str">
        <f>IFERROR(VLOOKUP(A4,'[1]Données référence'!A:D,4, FALSE),"")</f>
        <v>JUDITTA B30 BLACK FRAME 36 14IN</v>
      </c>
      <c r="F4" s="12">
        <f t="shared" ref="F4:F18" si="1">LEN(E4)</f>
        <v>31</v>
      </c>
      <c r="G4" s="39" t="s">
        <v>158</v>
      </c>
    </row>
    <row r="5" spans="1:16" x14ac:dyDescent="0.4">
      <c r="A5" s="2" t="str">
        <f t="shared" si="0"/>
        <v>ORM-JU-DG-36</v>
      </c>
      <c r="C5" s="16" t="s">
        <v>159</v>
      </c>
      <c r="D5" s="16" t="s">
        <v>160</v>
      </c>
      <c r="E5" s="17" t="str">
        <f>IFERROR(VLOOKUP(A5,'[1]Données référence'!A:D,4, FALSE),"")</f>
        <v>JUDITTA DARK GRAY UPHOLSTERY, 36 14IN</v>
      </c>
      <c r="F5" s="12">
        <f t="shared" si="1"/>
        <v>37</v>
      </c>
    </row>
    <row r="6" spans="1:16" x14ac:dyDescent="0.4">
      <c r="A6" s="2"/>
      <c r="C6" s="40" t="s">
        <v>161</v>
      </c>
      <c r="E6" s="17">
        <f>IFERROR(VLOOKUP(A6,'[1]Données référence'!A:D,4, FALSE),"")</f>
        <v>0</v>
      </c>
      <c r="F6" s="12"/>
    </row>
    <row r="7" spans="1:16" x14ac:dyDescent="0.4">
      <c r="A7" s="2" t="str">
        <f t="shared" si="0"/>
        <v>ORM-824-R-36</v>
      </c>
      <c r="C7" s="16" t="s">
        <v>162</v>
      </c>
      <c r="D7" s="16">
        <v>100976</v>
      </c>
      <c r="E7" s="17" t="str">
        <f>IFERROR(VLOOKUP(A7,'[1]Données référence'!A:D,4, FALSE),"")</f>
        <v>JUDITTA RECLINABLE TRAY 36 14IN</v>
      </c>
      <c r="F7" s="12">
        <f t="shared" si="1"/>
        <v>31</v>
      </c>
      <c r="G7" s="39" t="s">
        <v>163</v>
      </c>
    </row>
    <row r="8" spans="1:16" x14ac:dyDescent="0.4">
      <c r="A8" s="2" t="str">
        <f t="shared" si="0"/>
        <v>ORM-894</v>
      </c>
      <c r="C8" s="16">
        <v>894</v>
      </c>
      <c r="D8" s="16">
        <v>108127</v>
      </c>
      <c r="E8" s="17" t="str">
        <f>IFERROR(VLOOKUP(A8,'[1]Données référence'!A:D,4, FALSE),"")</f>
        <v>JUDITTA PELVIC BELT</v>
      </c>
      <c r="F8" s="12">
        <f t="shared" si="1"/>
        <v>19</v>
      </c>
      <c r="G8" s="39" t="s">
        <v>164</v>
      </c>
    </row>
    <row r="9" spans="1:16" x14ac:dyDescent="0.4">
      <c r="A9" s="19" t="str">
        <f t="shared" si="0"/>
        <v>ORM-834</v>
      </c>
      <c r="B9" s="20"/>
      <c r="C9" s="21">
        <v>834</v>
      </c>
      <c r="D9" s="21">
        <v>102391</v>
      </c>
      <c r="E9" s="22" t="str">
        <f>IFERROR(VLOOKUP(A9,'[1]Données référence'!A:D,4, FALSE),"")</f>
        <v>JUDITTA PADDED ABDUCTION BLOCK</v>
      </c>
      <c r="F9" s="12">
        <f t="shared" si="1"/>
        <v>30</v>
      </c>
      <c r="G9" s="39" t="s">
        <v>165</v>
      </c>
    </row>
    <row r="10" spans="1:16" x14ac:dyDescent="0.4">
      <c r="A10" s="19" t="s">
        <v>166</v>
      </c>
      <c r="B10" s="20"/>
      <c r="C10" s="21" t="s">
        <v>167</v>
      </c>
      <c r="D10" s="21"/>
      <c r="E10" s="23" t="str">
        <f>IFERROR(VLOOKUP(A10,'[1]Données référence'!A:D,4, FALSE),"")</f>
        <v>JUDITTA/BUG REMOVABLE ABDUCTION HARDWARE [E1028]</v>
      </c>
      <c r="F10" s="41"/>
      <c r="G10" s="42" t="s">
        <v>168</v>
      </c>
    </row>
    <row r="11" spans="1:16" x14ac:dyDescent="0.4">
      <c r="A11" s="2" t="str">
        <f t="shared" si="0"/>
        <v>ORM-892</v>
      </c>
      <c r="C11" s="16">
        <v>892</v>
      </c>
      <c r="D11" s="16">
        <v>102949</v>
      </c>
      <c r="E11" s="17" t="str">
        <f>IFERROR(VLOOKUP(A11,'[1]Données référence'!A:D,4, FALSE),"")</f>
        <v>JUDITTA PADDED FOOTPLATE COVER</v>
      </c>
      <c r="F11" s="12">
        <f t="shared" si="1"/>
        <v>30</v>
      </c>
    </row>
    <row r="12" spans="1:16" x14ac:dyDescent="0.4">
      <c r="A12" s="2" t="str">
        <f t="shared" si="0"/>
        <v>ORM-905</v>
      </c>
      <c r="C12" s="16">
        <v>905</v>
      </c>
      <c r="D12" s="16">
        <v>102976</v>
      </c>
      <c r="E12" s="17" t="str">
        <f>IFERROR(VLOOKUP(A12,'[1]Données référence'!A:D,4, FALSE),"")</f>
        <v>JUDITTA HAND BRAKE LEVER</v>
      </c>
      <c r="F12" s="12">
        <f t="shared" si="1"/>
        <v>24</v>
      </c>
    </row>
    <row r="13" spans="1:16" x14ac:dyDescent="0.4">
      <c r="A13" s="2" t="str">
        <f t="shared" si="0"/>
        <v>ORM-914</v>
      </c>
      <c r="C13" s="16">
        <v>914</v>
      </c>
      <c r="D13" s="16">
        <v>100586</v>
      </c>
      <c r="E13" s="17" t="str">
        <f>IFERROR(VLOOKUP(A13,'[1]Données référence'!A:D,4, FALSE),"")</f>
        <v>JUDITTA FOOTPLATE LOCKING MECHANISM</v>
      </c>
      <c r="F13" s="12">
        <f t="shared" si="1"/>
        <v>35</v>
      </c>
    </row>
    <row r="14" spans="1:16" x14ac:dyDescent="0.4">
      <c r="A14" s="2" t="str">
        <f t="shared" si="0"/>
        <v>ORM-896</v>
      </c>
      <c r="C14" s="16">
        <v>896</v>
      </c>
      <c r="D14" s="16">
        <v>102971</v>
      </c>
      <c r="E14" s="17" t="str">
        <f>IFERROR(VLOOKUP(A14,'[1]Données référence'!A:D,4, FALSE),"")</f>
        <v>JUDITTA RECLINABLE TRAY COVER</v>
      </c>
      <c r="F14" s="12">
        <f t="shared" si="1"/>
        <v>29</v>
      </c>
    </row>
    <row r="15" spans="1:16" x14ac:dyDescent="0.4">
      <c r="A15" s="2" t="str">
        <f t="shared" si="0"/>
        <v>ORM-916-36</v>
      </c>
      <c r="C15" s="16" t="s">
        <v>169</v>
      </c>
      <c r="D15" s="16">
        <v>102953</v>
      </c>
      <c r="E15" s="17" t="str">
        <f>IFERROR(VLOOKUP(A15,'[1]Données référence'!A:D,4, FALSE),"")</f>
        <v>JUDITTA PADDED LEG PANEL 36-40 14IN-16IN</v>
      </c>
      <c r="F15" s="12">
        <f t="shared" si="1"/>
        <v>40</v>
      </c>
      <c r="G15" s="39" t="s">
        <v>170</v>
      </c>
    </row>
    <row r="16" spans="1:16" x14ac:dyDescent="0.4">
      <c r="A16" s="2" t="str">
        <f t="shared" si="0"/>
        <v>ORM-933</v>
      </c>
      <c r="C16" s="16">
        <v>933</v>
      </c>
      <c r="D16" s="16">
        <v>102957</v>
      </c>
      <c r="E16" s="17" t="str">
        <f>IFERROR(VLOOKUP(A16,'[1]Données référence'!A:D,4, FALSE),"")</f>
        <v>JUDITTA IV POLE</v>
      </c>
      <c r="F16" s="12">
        <f t="shared" si="1"/>
        <v>15</v>
      </c>
      <c r="G16" s="39" t="s">
        <v>171</v>
      </c>
    </row>
    <row r="17" spans="1:16" x14ac:dyDescent="0.4">
      <c r="A17" s="2" t="str">
        <f t="shared" si="0"/>
        <v>ORM-936-DG</v>
      </c>
      <c r="C17" s="16" t="s">
        <v>172</v>
      </c>
      <c r="D17" s="16">
        <v>100126</v>
      </c>
      <c r="E17" s="17" t="str">
        <f>IFERROR(VLOOKUP(A17,'[1]Données référence'!A:D,4, FALSE),"")</f>
        <v>JUDITTA HEAD REST COVER, DARK GRAY</v>
      </c>
      <c r="F17" s="12">
        <f t="shared" si="1"/>
        <v>34</v>
      </c>
    </row>
    <row r="18" spans="1:16" x14ac:dyDescent="0.4">
      <c r="A18" s="2" t="str">
        <f t="shared" si="0"/>
        <v>ORM-938-36</v>
      </c>
      <c r="C18" s="16" t="s">
        <v>173</v>
      </c>
      <c r="D18" s="16">
        <v>100768</v>
      </c>
      <c r="E18" s="17" t="str">
        <f>IFERROR(VLOOKUP(A18,'[1]Données référence'!A:D,4, FALSE),"")</f>
        <v>JUDITTA WATER PROOF COVER 36-40 14IN-16IN</v>
      </c>
      <c r="F18" s="12">
        <f t="shared" si="1"/>
        <v>41</v>
      </c>
    </row>
    <row r="19" spans="1:16" x14ac:dyDescent="0.4">
      <c r="E19" s="17">
        <f>IFERROR(VLOOKUP(A19,'[1]Données référence'!A:D,4, FALSE),"")</f>
        <v>0</v>
      </c>
    </row>
    <row r="20" spans="1:16" ht="18.45" x14ac:dyDescent="0.5">
      <c r="A20" s="111" t="s">
        <v>174</v>
      </c>
      <c r="B20" s="111"/>
      <c r="C20" s="111"/>
      <c r="D20" s="111"/>
      <c r="E20" s="111" t="str">
        <f>IFERROR(VLOOKUP(A20,'[1]Données référence'!A:D,4, FALSE),"")</f>
        <v/>
      </c>
      <c r="F20" s="34"/>
      <c r="G20" s="35"/>
      <c r="H20" s="36"/>
      <c r="I20" s="34"/>
      <c r="J20" s="37"/>
      <c r="K20" s="37"/>
      <c r="L20" s="38"/>
      <c r="M20" s="38"/>
      <c r="N20" s="38"/>
      <c r="O20" s="38"/>
      <c r="P20" s="37"/>
    </row>
    <row r="21" spans="1:16" x14ac:dyDescent="0.4">
      <c r="A21" s="2" t="str">
        <f t="shared" ref="A21:A35" si="2">"ORM-"&amp;C21</f>
        <v>ORM-JB30-B-40</v>
      </c>
      <c r="C21" s="16" t="s">
        <v>175</v>
      </c>
      <c r="D21" s="16" t="s">
        <v>157</v>
      </c>
      <c r="E21" s="17" t="str">
        <f>IFERROR(VLOOKUP(A21,'[1]Données référence'!A:D,4, FALSE),"")</f>
        <v>JUDITTA B30 BLACK FRAME 40 16IN</v>
      </c>
      <c r="F21" s="12">
        <f t="shared" ref="F21" si="3">LEN(E21)</f>
        <v>31</v>
      </c>
      <c r="G21" s="43" t="s">
        <v>158</v>
      </c>
    </row>
    <row r="22" spans="1:16" x14ac:dyDescent="0.4">
      <c r="A22" s="2" t="str">
        <f t="shared" si="2"/>
        <v>ORM-JU-DG-40</v>
      </c>
      <c r="C22" s="16" t="s">
        <v>176</v>
      </c>
      <c r="D22" s="16">
        <v>171658</v>
      </c>
      <c r="E22" s="17" t="str">
        <f>IFERROR(VLOOKUP(A22,'[1]Données référence'!A:D,4, FALSE),"")</f>
        <v>JUDITTA DARK GRAY UPHOLSTERY, 40 16IN</v>
      </c>
    </row>
    <row r="23" spans="1:16" x14ac:dyDescent="0.4">
      <c r="A23" s="2"/>
      <c r="C23" s="40" t="s">
        <v>161</v>
      </c>
      <c r="E23" s="17">
        <f>IFERROR(VLOOKUP(A23,'[1]Données référence'!A:D,4, FALSE),"")</f>
        <v>0</v>
      </c>
      <c r="F23" s="12"/>
    </row>
    <row r="24" spans="1:16" x14ac:dyDescent="0.4">
      <c r="A24" s="2" t="str">
        <f t="shared" si="2"/>
        <v>ORM-824-R-40</v>
      </c>
      <c r="C24" s="16" t="s">
        <v>177</v>
      </c>
      <c r="D24" s="16">
        <v>100976</v>
      </c>
      <c r="E24" s="17" t="str">
        <f>IFERROR(VLOOKUP(A24,'[1]Données référence'!A:D,4, FALSE),"")</f>
        <v>JUDITTA RECLINABLE TRAY 40 16IN</v>
      </c>
      <c r="F24" s="12">
        <f t="shared" ref="F24:F35" si="4">LEN(E24)</f>
        <v>31</v>
      </c>
      <c r="G24" s="39" t="s">
        <v>163</v>
      </c>
    </row>
    <row r="25" spans="1:16" x14ac:dyDescent="0.4">
      <c r="A25" s="2" t="str">
        <f t="shared" si="2"/>
        <v>ORM-894</v>
      </c>
      <c r="C25" s="16">
        <v>894</v>
      </c>
      <c r="D25" s="16">
        <v>108127</v>
      </c>
      <c r="E25" s="17" t="str">
        <f>IFERROR(VLOOKUP(A25,'[1]Données référence'!A:D,4, FALSE),"")</f>
        <v>JUDITTA PELVIC BELT</v>
      </c>
      <c r="F25" s="12">
        <f t="shared" si="4"/>
        <v>19</v>
      </c>
      <c r="G25" s="39" t="s">
        <v>164</v>
      </c>
    </row>
    <row r="26" spans="1:16" x14ac:dyDescent="0.4">
      <c r="A26" s="19" t="str">
        <f t="shared" si="2"/>
        <v>ORM-834</v>
      </c>
      <c r="B26" s="20"/>
      <c r="C26" s="21">
        <v>834</v>
      </c>
      <c r="D26" s="21">
        <v>102391</v>
      </c>
      <c r="E26" s="22" t="str">
        <f>IFERROR(VLOOKUP(A26,'[1]Données référence'!A:D,4, FALSE),"")</f>
        <v>JUDITTA PADDED ABDUCTION BLOCK</v>
      </c>
      <c r="F26" s="12">
        <f t="shared" si="4"/>
        <v>30</v>
      </c>
      <c r="G26" s="39" t="s">
        <v>165</v>
      </c>
    </row>
    <row r="27" spans="1:16" x14ac:dyDescent="0.4">
      <c r="A27" s="19" t="s">
        <v>166</v>
      </c>
      <c r="B27" s="20"/>
      <c r="C27" s="21" t="s">
        <v>167</v>
      </c>
      <c r="D27" s="21"/>
      <c r="E27" s="23" t="str">
        <f>IFERROR(VLOOKUP(A27,'[1]Données référence'!A:D,4, FALSE),"")</f>
        <v>JUDITTA/BUG REMOVABLE ABDUCTION HARDWARE [E1028]</v>
      </c>
      <c r="F27" s="41"/>
      <c r="G27" s="42" t="s">
        <v>168</v>
      </c>
    </row>
    <row r="28" spans="1:16" x14ac:dyDescent="0.4">
      <c r="A28" s="2" t="str">
        <f t="shared" si="2"/>
        <v>ORM-892</v>
      </c>
      <c r="C28" s="16">
        <v>892</v>
      </c>
      <c r="D28" s="16">
        <v>102949</v>
      </c>
      <c r="E28" s="17" t="str">
        <f>IFERROR(VLOOKUP(A28,'[1]Données référence'!A:D,4, FALSE),"")</f>
        <v>JUDITTA PADDED FOOTPLATE COVER</v>
      </c>
      <c r="F28" s="12">
        <f t="shared" si="4"/>
        <v>30</v>
      </c>
    </row>
    <row r="29" spans="1:16" x14ac:dyDescent="0.4">
      <c r="A29" s="2" t="str">
        <f t="shared" si="2"/>
        <v>ORM-905</v>
      </c>
      <c r="C29" s="16">
        <v>905</v>
      </c>
      <c r="D29" s="16">
        <v>102976</v>
      </c>
      <c r="E29" s="17" t="str">
        <f>IFERROR(VLOOKUP(A29,'[1]Données référence'!A:D,4, FALSE),"")</f>
        <v>JUDITTA HAND BRAKE LEVER</v>
      </c>
      <c r="F29" s="12">
        <f t="shared" si="4"/>
        <v>24</v>
      </c>
    </row>
    <row r="30" spans="1:16" x14ac:dyDescent="0.4">
      <c r="A30" s="2" t="str">
        <f t="shared" si="2"/>
        <v>ORM-914</v>
      </c>
      <c r="C30" s="16">
        <v>914</v>
      </c>
      <c r="D30" s="16">
        <v>100586</v>
      </c>
      <c r="E30" s="17" t="str">
        <f>IFERROR(VLOOKUP(A30,'[1]Données référence'!A:D,4, FALSE),"")</f>
        <v>JUDITTA FOOTPLATE LOCKING MECHANISM</v>
      </c>
      <c r="F30" s="12">
        <f t="shared" si="4"/>
        <v>35</v>
      </c>
    </row>
    <row r="31" spans="1:16" x14ac:dyDescent="0.4">
      <c r="A31" s="2" t="str">
        <f t="shared" si="2"/>
        <v>ORM-896</v>
      </c>
      <c r="C31" s="16">
        <v>896</v>
      </c>
      <c r="D31" s="16">
        <v>102971</v>
      </c>
      <c r="E31" s="17" t="str">
        <f>IFERROR(VLOOKUP(A31,'[1]Données référence'!A:D,4, FALSE),"")</f>
        <v>JUDITTA RECLINABLE TRAY COVER</v>
      </c>
      <c r="F31" s="12">
        <f t="shared" si="4"/>
        <v>29</v>
      </c>
    </row>
    <row r="32" spans="1:16" x14ac:dyDescent="0.4">
      <c r="A32" s="2" t="str">
        <f t="shared" si="2"/>
        <v>ORM-916-40</v>
      </c>
      <c r="C32" s="16" t="s">
        <v>178</v>
      </c>
      <c r="D32" s="16">
        <v>102953</v>
      </c>
      <c r="E32" s="17" t="str">
        <f>IFERROR(VLOOKUP(A32,'[1]Données référence'!A:D,4, FALSE),"")</f>
        <v>JUDITTA PADDED LEG PANEL 40 16IN</v>
      </c>
      <c r="F32" s="12">
        <f t="shared" si="4"/>
        <v>32</v>
      </c>
      <c r="G32" s="39" t="s">
        <v>170</v>
      </c>
    </row>
    <row r="33" spans="1:20" x14ac:dyDescent="0.4">
      <c r="A33" s="2" t="str">
        <f t="shared" si="2"/>
        <v>ORM-933</v>
      </c>
      <c r="C33" s="16">
        <v>933</v>
      </c>
      <c r="D33" s="16">
        <v>102957</v>
      </c>
      <c r="E33" s="17" t="str">
        <f>IFERROR(VLOOKUP(A33,'[1]Données référence'!A:D,4, FALSE),"")</f>
        <v>JUDITTA IV POLE</v>
      </c>
      <c r="F33" s="12">
        <f t="shared" si="4"/>
        <v>15</v>
      </c>
      <c r="G33" s="39" t="s">
        <v>171</v>
      </c>
    </row>
    <row r="34" spans="1:20" x14ac:dyDescent="0.4">
      <c r="A34" s="2" t="str">
        <f t="shared" si="2"/>
        <v>ORM-936-DG</v>
      </c>
      <c r="C34" s="16" t="s">
        <v>172</v>
      </c>
      <c r="D34" s="16">
        <v>100126</v>
      </c>
      <c r="E34" s="17" t="str">
        <f>IFERROR(VLOOKUP(A34,'[1]Données référence'!A:D,4, FALSE),"")</f>
        <v>JUDITTA HEAD REST COVER, DARK GRAY</v>
      </c>
      <c r="F34" s="12">
        <f t="shared" si="4"/>
        <v>34</v>
      </c>
    </row>
    <row r="35" spans="1:20" x14ac:dyDescent="0.4">
      <c r="A35" s="2" t="str">
        <f t="shared" si="2"/>
        <v>ORM-938-40</v>
      </c>
      <c r="C35" s="16" t="s">
        <v>179</v>
      </c>
      <c r="D35" s="16">
        <v>100769</v>
      </c>
      <c r="E35" s="17" t="str">
        <f>IFERROR(VLOOKUP(A35,'[1]Données référence'!A:D,4, FALSE),"")</f>
        <v>JUDITTA WATER PROOF COVER 40 16IN</v>
      </c>
      <c r="F35" s="12">
        <f t="shared" si="4"/>
        <v>33</v>
      </c>
    </row>
    <row r="36" spans="1:20" x14ac:dyDescent="0.4">
      <c r="E36" s="17">
        <f>IFERROR(VLOOKUP(A36,'[1]Données référence'!A:D,4, FALSE),"")</f>
        <v>0</v>
      </c>
    </row>
    <row r="37" spans="1:20" ht="18.45" x14ac:dyDescent="0.5">
      <c r="A37" s="111" t="s">
        <v>180</v>
      </c>
      <c r="B37" s="111"/>
      <c r="C37" s="111"/>
      <c r="D37" s="111"/>
      <c r="E37" s="111" t="str">
        <f>IFERROR(VLOOKUP(A37,'[1]Données référence'!A:D,4, FALSE),"")</f>
        <v/>
      </c>
      <c r="F37" s="34"/>
      <c r="G37" s="35"/>
      <c r="H37" s="36"/>
      <c r="I37" s="34"/>
      <c r="J37" s="37"/>
      <c r="K37" s="37"/>
      <c r="L37" s="38"/>
      <c r="M37" s="38"/>
      <c r="N37" s="38"/>
      <c r="O37" s="38"/>
      <c r="P37" s="37"/>
      <c r="Q37" s="111"/>
      <c r="R37" s="111"/>
      <c r="S37" s="111"/>
      <c r="T37" s="111"/>
    </row>
    <row r="38" spans="1:20" x14ac:dyDescent="0.4">
      <c r="A38" s="2" t="str">
        <f t="shared" ref="A38:A52" si="5">"ORM-"&amp;C38</f>
        <v>ORM-JB30-B-45</v>
      </c>
      <c r="C38" s="16" t="s">
        <v>181</v>
      </c>
      <c r="D38" s="16" t="s">
        <v>182</v>
      </c>
      <c r="E38" s="17" t="str">
        <f>IFERROR(VLOOKUP(A38,'[1]Données référence'!A:D,4, FALSE),"")</f>
        <v>JUDITTA B30 BLACK FRAME 45 18IN</v>
      </c>
      <c r="F38" s="12">
        <f t="shared" ref="F38" si="6">LEN(E38)</f>
        <v>31</v>
      </c>
      <c r="G38" s="43" t="s">
        <v>158</v>
      </c>
    </row>
    <row r="39" spans="1:20" x14ac:dyDescent="0.4">
      <c r="A39" s="2" t="str">
        <f t="shared" si="5"/>
        <v>ORM-JU-DG-45</v>
      </c>
      <c r="C39" s="16" t="s">
        <v>183</v>
      </c>
      <c r="D39" s="16">
        <v>171654</v>
      </c>
      <c r="E39" s="17" t="str">
        <f>IFERROR(VLOOKUP(A39,'[1]Données référence'!A:D,4, FALSE),"")</f>
        <v>JUDITTA DARK GRAY UPHOLSTERY, 45 18IN</v>
      </c>
    </row>
    <row r="40" spans="1:20" x14ac:dyDescent="0.4">
      <c r="A40" s="2"/>
      <c r="C40" s="40" t="s">
        <v>161</v>
      </c>
      <c r="E40" s="17">
        <f>IFERROR(VLOOKUP(A40,'[1]Données référence'!A:D,4, FALSE),"")</f>
        <v>0</v>
      </c>
      <c r="F40" s="12"/>
    </row>
    <row r="41" spans="1:20" x14ac:dyDescent="0.4">
      <c r="A41" s="2" t="str">
        <f t="shared" si="5"/>
        <v>ORM-824-R-45</v>
      </c>
      <c r="C41" s="16" t="s">
        <v>184</v>
      </c>
      <c r="D41" s="16">
        <v>100977</v>
      </c>
      <c r="E41" s="17" t="str">
        <f>IFERROR(VLOOKUP(A41,'[1]Données référence'!A:D,4, FALSE),"")</f>
        <v>JUDITTA RECLINABLE TRAY 45 18IN</v>
      </c>
      <c r="F41" s="12">
        <f t="shared" ref="F41:F52" si="7">LEN(E41)</f>
        <v>31</v>
      </c>
      <c r="G41" s="39" t="s">
        <v>163</v>
      </c>
    </row>
    <row r="42" spans="1:20" x14ac:dyDescent="0.4">
      <c r="A42" s="2" t="str">
        <f t="shared" si="5"/>
        <v>ORM-894</v>
      </c>
      <c r="C42" s="16">
        <v>894</v>
      </c>
      <c r="D42" s="16">
        <v>108127</v>
      </c>
      <c r="E42" s="17" t="str">
        <f>IFERROR(VLOOKUP(A42,'[1]Données référence'!A:D,4, FALSE),"")</f>
        <v>JUDITTA PELVIC BELT</v>
      </c>
      <c r="F42" s="12">
        <f t="shared" si="7"/>
        <v>19</v>
      </c>
      <c r="G42" s="39" t="s">
        <v>164</v>
      </c>
    </row>
    <row r="43" spans="1:20" x14ac:dyDescent="0.4">
      <c r="A43" s="19" t="str">
        <f t="shared" si="5"/>
        <v>ORM-834</v>
      </c>
      <c r="B43" s="20"/>
      <c r="C43" s="21">
        <v>834</v>
      </c>
      <c r="D43" s="21">
        <v>102391</v>
      </c>
      <c r="E43" s="22" t="str">
        <f>IFERROR(VLOOKUP(A43,'[1]Données référence'!A:D,4, FALSE),"")</f>
        <v>JUDITTA PADDED ABDUCTION BLOCK</v>
      </c>
      <c r="F43" s="12">
        <f t="shared" si="7"/>
        <v>30</v>
      </c>
      <c r="G43" s="39" t="s">
        <v>165</v>
      </c>
    </row>
    <row r="44" spans="1:20" x14ac:dyDescent="0.4">
      <c r="A44" s="19" t="s">
        <v>166</v>
      </c>
      <c r="B44" s="20"/>
      <c r="C44" s="21" t="s">
        <v>167</v>
      </c>
      <c r="D44" s="21"/>
      <c r="E44" s="23" t="str">
        <f>IFERROR(VLOOKUP(A44,'[1]Données référence'!A:D,4, FALSE),"")</f>
        <v>JUDITTA/BUG REMOVABLE ABDUCTION HARDWARE [E1028]</v>
      </c>
      <c r="F44" s="41"/>
      <c r="G44" s="42" t="s">
        <v>168</v>
      </c>
    </row>
    <row r="45" spans="1:20" x14ac:dyDescent="0.4">
      <c r="A45" s="2" t="str">
        <f t="shared" si="5"/>
        <v>ORM-892</v>
      </c>
      <c r="C45" s="16">
        <v>892</v>
      </c>
      <c r="D45" s="16">
        <v>102949</v>
      </c>
      <c r="E45" s="17" t="str">
        <f>IFERROR(VLOOKUP(A45,'[1]Données référence'!A:D,4, FALSE),"")</f>
        <v>JUDITTA PADDED FOOTPLATE COVER</v>
      </c>
      <c r="F45" s="12">
        <f t="shared" si="7"/>
        <v>30</v>
      </c>
    </row>
    <row r="46" spans="1:20" x14ac:dyDescent="0.4">
      <c r="A46" s="2" t="str">
        <f t="shared" si="5"/>
        <v>ORM-905</v>
      </c>
      <c r="C46" s="16">
        <v>905</v>
      </c>
      <c r="D46" s="16">
        <v>102976</v>
      </c>
      <c r="E46" s="17" t="str">
        <f>IFERROR(VLOOKUP(A46,'[1]Données référence'!A:D,4, FALSE),"")</f>
        <v>JUDITTA HAND BRAKE LEVER</v>
      </c>
      <c r="F46" s="12">
        <f t="shared" si="7"/>
        <v>24</v>
      </c>
    </row>
    <row r="47" spans="1:20" x14ac:dyDescent="0.4">
      <c r="A47" s="2" t="str">
        <f t="shared" si="5"/>
        <v>ORM-914</v>
      </c>
      <c r="C47" s="16">
        <v>914</v>
      </c>
      <c r="D47" s="16">
        <v>100586</v>
      </c>
      <c r="E47" s="17" t="str">
        <f>IFERROR(VLOOKUP(A47,'[1]Données référence'!A:D,4, FALSE),"")</f>
        <v>JUDITTA FOOTPLATE LOCKING MECHANISM</v>
      </c>
      <c r="F47" s="12">
        <f t="shared" si="7"/>
        <v>35</v>
      </c>
    </row>
    <row r="48" spans="1:20" x14ac:dyDescent="0.4">
      <c r="A48" s="2" t="str">
        <f t="shared" si="5"/>
        <v>ORM-896</v>
      </c>
      <c r="C48" s="16">
        <v>896</v>
      </c>
      <c r="D48" s="16">
        <v>102971</v>
      </c>
      <c r="E48" s="17" t="str">
        <f>IFERROR(VLOOKUP(A48,'[1]Données référence'!A:D,4, FALSE),"")</f>
        <v>JUDITTA RECLINABLE TRAY COVER</v>
      </c>
      <c r="F48" s="12">
        <f t="shared" si="7"/>
        <v>29</v>
      </c>
    </row>
    <row r="49" spans="1:20" x14ac:dyDescent="0.4">
      <c r="A49" s="2" t="str">
        <f t="shared" si="5"/>
        <v>ORM-916-45</v>
      </c>
      <c r="C49" s="16" t="s">
        <v>185</v>
      </c>
      <c r="D49" s="16">
        <v>102954</v>
      </c>
      <c r="E49" s="17" t="str">
        <f>IFERROR(VLOOKUP(A49,'[1]Données référence'!A:D,4, FALSE),"")</f>
        <v>JUDITTA PADDED LEG PANEL 45 18IN</v>
      </c>
      <c r="F49" s="12">
        <f t="shared" si="7"/>
        <v>32</v>
      </c>
      <c r="G49" s="39" t="s">
        <v>170</v>
      </c>
    </row>
    <row r="50" spans="1:20" x14ac:dyDescent="0.4">
      <c r="A50" s="2" t="str">
        <f t="shared" si="5"/>
        <v>ORM-933</v>
      </c>
      <c r="C50" s="16">
        <v>933</v>
      </c>
      <c r="D50" s="16">
        <v>102957</v>
      </c>
      <c r="E50" s="17" t="str">
        <f>IFERROR(VLOOKUP(A50,'[1]Données référence'!A:D,4, FALSE),"")</f>
        <v>JUDITTA IV POLE</v>
      </c>
      <c r="F50" s="12">
        <f t="shared" si="7"/>
        <v>15</v>
      </c>
      <c r="G50" s="39" t="s">
        <v>171</v>
      </c>
    </row>
    <row r="51" spans="1:20" x14ac:dyDescent="0.4">
      <c r="A51" s="2" t="str">
        <f t="shared" si="5"/>
        <v>ORM-936-DG</v>
      </c>
      <c r="C51" s="16" t="s">
        <v>172</v>
      </c>
      <c r="D51" s="16">
        <v>100126</v>
      </c>
      <c r="E51" s="17" t="str">
        <f>IFERROR(VLOOKUP(A51,'[1]Données référence'!A:D,4, FALSE),"")</f>
        <v>JUDITTA HEAD REST COVER, DARK GRAY</v>
      </c>
      <c r="F51" s="12">
        <f t="shared" si="7"/>
        <v>34</v>
      </c>
    </row>
    <row r="52" spans="1:20" x14ac:dyDescent="0.4">
      <c r="A52" s="2" t="str">
        <f t="shared" si="5"/>
        <v>ORM-938-45</v>
      </c>
      <c r="C52" s="16" t="s">
        <v>186</v>
      </c>
      <c r="D52" s="16">
        <v>100770</v>
      </c>
      <c r="E52" s="17" t="str">
        <f>IFERROR(VLOOKUP(A52,'[1]Données référence'!A:D,4, FALSE),"")</f>
        <v>JUDITTA WATER PROOF COVER 45 18IN</v>
      </c>
      <c r="F52" s="12">
        <f t="shared" si="7"/>
        <v>33</v>
      </c>
    </row>
    <row r="53" spans="1:20" x14ac:dyDescent="0.4">
      <c r="E53" s="17">
        <f>IFERROR(VLOOKUP(A53,'[1]Données référence'!A:D,4, FALSE),"")</f>
        <v>0</v>
      </c>
    </row>
    <row r="54" spans="1:20" ht="18.45" x14ac:dyDescent="0.5">
      <c r="A54" s="111" t="s">
        <v>187</v>
      </c>
      <c r="B54" s="111"/>
      <c r="C54" s="111"/>
      <c r="D54" s="111"/>
      <c r="E54" s="111" t="str">
        <f>IFERROR(VLOOKUP(A54,'[1]Données référence'!A:D,4, FALSE),"")</f>
        <v/>
      </c>
      <c r="F54" s="34"/>
      <c r="G54" s="35"/>
      <c r="H54" s="36"/>
      <c r="I54" s="34"/>
      <c r="J54" s="37"/>
      <c r="K54" s="37"/>
      <c r="L54" s="38"/>
      <c r="M54" s="38"/>
      <c r="N54" s="38"/>
      <c r="O54" s="38"/>
      <c r="P54" s="37"/>
      <c r="Q54" s="111"/>
      <c r="R54" s="111"/>
      <c r="S54" s="111"/>
      <c r="T54" s="111"/>
    </row>
    <row r="55" spans="1:20" x14ac:dyDescent="0.4">
      <c r="A55" s="2" t="str">
        <f t="shared" ref="A55:A69" si="8">"ORM-"&amp;C55</f>
        <v>ORM-JB30-B-50</v>
      </c>
      <c r="C55" s="16" t="s">
        <v>188</v>
      </c>
      <c r="D55" s="16" t="s">
        <v>189</v>
      </c>
      <c r="E55" s="17" t="str">
        <f>IFERROR(VLOOKUP(A55,'[1]Données référence'!A:D,4, FALSE),"")</f>
        <v>JUDITTA B30 BLACK FRAME 50 20IN</v>
      </c>
      <c r="F55" s="12">
        <f t="shared" ref="F55" si="9">LEN(E55)</f>
        <v>31</v>
      </c>
      <c r="G55" s="43" t="s">
        <v>158</v>
      </c>
    </row>
    <row r="56" spans="1:20" x14ac:dyDescent="0.4">
      <c r="A56" s="2" t="str">
        <f t="shared" si="8"/>
        <v>ORM-JU-DG-50</v>
      </c>
      <c r="C56" s="16" t="s">
        <v>190</v>
      </c>
      <c r="D56" s="16">
        <v>171660</v>
      </c>
      <c r="E56" s="17" t="str">
        <f>IFERROR(VLOOKUP(A56,'[1]Données référence'!A:D,4, FALSE),"")</f>
        <v>JUDITTA DARK GRAY UPHOLSTERY, 50 20IN</v>
      </c>
    </row>
    <row r="57" spans="1:20" x14ac:dyDescent="0.4">
      <c r="A57" s="2"/>
      <c r="C57" s="40" t="s">
        <v>161</v>
      </c>
      <c r="E57" s="17">
        <f>IFERROR(VLOOKUP(A57,'[1]Données référence'!A:D,4, FALSE),"")</f>
        <v>0</v>
      </c>
      <c r="F57" s="12"/>
    </row>
    <row r="58" spans="1:20" x14ac:dyDescent="0.4">
      <c r="A58" s="2" t="str">
        <f t="shared" si="8"/>
        <v>ORM-824-R-50</v>
      </c>
      <c r="C58" s="16" t="s">
        <v>191</v>
      </c>
      <c r="D58" s="16">
        <v>100978</v>
      </c>
      <c r="E58" s="17" t="str">
        <f>IFERROR(VLOOKUP(A58,'[1]Données référence'!A:D,4, FALSE),"")</f>
        <v>JUDITTA RECLINABLE TRAY 50 20IN</v>
      </c>
      <c r="F58" s="12">
        <f t="shared" ref="F58:F69" si="10">LEN(E58)</f>
        <v>31</v>
      </c>
      <c r="G58" s="39" t="s">
        <v>163</v>
      </c>
    </row>
    <row r="59" spans="1:20" x14ac:dyDescent="0.4">
      <c r="A59" s="2" t="str">
        <f t="shared" si="8"/>
        <v>ORM-894</v>
      </c>
      <c r="C59" s="16">
        <v>894</v>
      </c>
      <c r="D59" s="16">
        <v>108127</v>
      </c>
      <c r="E59" s="17" t="str">
        <f>IFERROR(VLOOKUP(A59,'[1]Données référence'!A:D,4, FALSE),"")</f>
        <v>JUDITTA PELVIC BELT</v>
      </c>
      <c r="F59" s="12">
        <f t="shared" si="10"/>
        <v>19</v>
      </c>
      <c r="G59" s="39" t="s">
        <v>164</v>
      </c>
    </row>
    <row r="60" spans="1:20" x14ac:dyDescent="0.4">
      <c r="A60" s="19" t="str">
        <f t="shared" si="8"/>
        <v>ORM-834</v>
      </c>
      <c r="B60" s="20"/>
      <c r="C60" s="21">
        <v>834</v>
      </c>
      <c r="D60" s="21">
        <v>102391</v>
      </c>
      <c r="E60" s="22" t="str">
        <f>IFERROR(VLOOKUP(A60,'[1]Données référence'!A:D,4, FALSE),"")</f>
        <v>JUDITTA PADDED ABDUCTION BLOCK</v>
      </c>
      <c r="F60" s="12">
        <f t="shared" si="10"/>
        <v>30</v>
      </c>
      <c r="G60" s="39" t="s">
        <v>165</v>
      </c>
    </row>
    <row r="61" spans="1:20" x14ac:dyDescent="0.4">
      <c r="A61" s="19" t="s">
        <v>166</v>
      </c>
      <c r="B61" s="20"/>
      <c r="C61" s="21" t="s">
        <v>167</v>
      </c>
      <c r="D61" s="21"/>
      <c r="E61" s="23" t="str">
        <f>IFERROR(VLOOKUP(A61,'[1]Données référence'!A:D,4, FALSE),"")</f>
        <v>JUDITTA/BUG REMOVABLE ABDUCTION HARDWARE [E1028]</v>
      </c>
      <c r="F61" s="41"/>
      <c r="G61" s="42" t="s">
        <v>168</v>
      </c>
    </row>
    <row r="62" spans="1:20" x14ac:dyDescent="0.4">
      <c r="A62" s="2" t="str">
        <f t="shared" si="8"/>
        <v>ORM-892</v>
      </c>
      <c r="C62" s="16">
        <v>892</v>
      </c>
      <c r="D62" s="16">
        <v>102949</v>
      </c>
      <c r="E62" s="17" t="str">
        <f>IFERROR(VLOOKUP(A62,'[1]Données référence'!A:D,4, FALSE),"")</f>
        <v>JUDITTA PADDED FOOTPLATE COVER</v>
      </c>
      <c r="F62" s="12">
        <f t="shared" si="10"/>
        <v>30</v>
      </c>
    </row>
    <row r="63" spans="1:20" x14ac:dyDescent="0.4">
      <c r="A63" s="2" t="str">
        <f t="shared" si="8"/>
        <v>ORM-905</v>
      </c>
      <c r="C63" s="16">
        <v>905</v>
      </c>
      <c r="D63" s="16">
        <v>102976</v>
      </c>
      <c r="E63" s="17" t="str">
        <f>IFERROR(VLOOKUP(A63,'[1]Données référence'!A:D,4, FALSE),"")</f>
        <v>JUDITTA HAND BRAKE LEVER</v>
      </c>
      <c r="F63" s="12">
        <f t="shared" si="10"/>
        <v>24</v>
      </c>
    </row>
    <row r="64" spans="1:20" x14ac:dyDescent="0.4">
      <c r="A64" s="2" t="str">
        <f t="shared" si="8"/>
        <v>ORM-914</v>
      </c>
      <c r="C64" s="16">
        <v>914</v>
      </c>
      <c r="D64" s="16">
        <v>100586</v>
      </c>
      <c r="E64" s="17" t="str">
        <f>IFERROR(VLOOKUP(A64,'[1]Données référence'!A:D,4, FALSE),"")</f>
        <v>JUDITTA FOOTPLATE LOCKING MECHANISM</v>
      </c>
      <c r="F64" s="12">
        <f t="shared" si="10"/>
        <v>35</v>
      </c>
    </row>
    <row r="65" spans="1:7" x14ac:dyDescent="0.4">
      <c r="A65" s="2" t="str">
        <f t="shared" si="8"/>
        <v>ORM-896</v>
      </c>
      <c r="C65" s="16">
        <v>896</v>
      </c>
      <c r="D65" s="16">
        <v>102971</v>
      </c>
      <c r="E65" s="17" t="str">
        <f>IFERROR(VLOOKUP(A65,'[1]Données référence'!A:D,4, FALSE),"")</f>
        <v>JUDITTA RECLINABLE TRAY COVER</v>
      </c>
      <c r="F65" s="12">
        <f t="shared" si="10"/>
        <v>29</v>
      </c>
    </row>
    <row r="66" spans="1:7" x14ac:dyDescent="0.4">
      <c r="A66" s="2" t="str">
        <f t="shared" si="8"/>
        <v>ORM-916-50</v>
      </c>
      <c r="C66" s="16" t="s">
        <v>192</v>
      </c>
      <c r="D66" s="16">
        <v>102955</v>
      </c>
      <c r="E66" s="17" t="str">
        <f>IFERROR(VLOOKUP(A66,'[1]Données référence'!A:D,4, FALSE),"")</f>
        <v>JUDITTA PADDED LEG PANEL 50 20IN</v>
      </c>
      <c r="F66" s="12">
        <f t="shared" si="10"/>
        <v>32</v>
      </c>
      <c r="G66" s="39" t="s">
        <v>170</v>
      </c>
    </row>
    <row r="67" spans="1:7" x14ac:dyDescent="0.4">
      <c r="A67" s="2" t="str">
        <f t="shared" si="8"/>
        <v>ORM-933</v>
      </c>
      <c r="C67" s="16">
        <v>933</v>
      </c>
      <c r="D67" s="16">
        <v>102957</v>
      </c>
      <c r="E67" s="17" t="str">
        <f>IFERROR(VLOOKUP(A67,'[1]Données référence'!A:D,4, FALSE),"")</f>
        <v>JUDITTA IV POLE</v>
      </c>
      <c r="F67" s="12">
        <f t="shared" si="10"/>
        <v>15</v>
      </c>
      <c r="G67" s="39" t="s">
        <v>171</v>
      </c>
    </row>
    <row r="68" spans="1:7" x14ac:dyDescent="0.4">
      <c r="A68" s="2" t="str">
        <f t="shared" si="8"/>
        <v>ORM-936-DG</v>
      </c>
      <c r="C68" s="16" t="s">
        <v>172</v>
      </c>
      <c r="D68" s="16">
        <v>100126</v>
      </c>
      <c r="E68" s="17" t="str">
        <f>IFERROR(VLOOKUP(A68,'[1]Données référence'!A:D,4, FALSE),"")</f>
        <v>JUDITTA HEAD REST COVER, DARK GRAY</v>
      </c>
      <c r="F68" s="12">
        <f t="shared" si="10"/>
        <v>34</v>
      </c>
    </row>
    <row r="69" spans="1:7" x14ac:dyDescent="0.4">
      <c r="A69" s="2" t="str">
        <f t="shared" si="8"/>
        <v>ORM-938-50</v>
      </c>
      <c r="C69" s="16" t="s">
        <v>193</v>
      </c>
      <c r="D69" s="16">
        <v>100771</v>
      </c>
      <c r="E69" s="17" t="str">
        <f>IFERROR(VLOOKUP(A69,'[1]Données référence'!A:D,4, FALSE),"")</f>
        <v>JUDITTA WATER PROOF COVER 50 20IN</v>
      </c>
      <c r="F69" s="12">
        <f t="shared" si="10"/>
        <v>33</v>
      </c>
    </row>
    <row r="70" spans="1:7" x14ac:dyDescent="0.4">
      <c r="A70" s="2"/>
      <c r="E70" s="17">
        <f>IFERROR(VLOOKUP(A70,'[1]Données référence'!A:D,4, FALSE),"")</f>
        <v>0</v>
      </c>
    </row>
    <row r="71" spans="1:7" x14ac:dyDescent="0.4">
      <c r="E71" s="17">
        <f>IFERROR(VLOOKUP(A71,'[1]Données référence'!A:D,4, FALSE),"")</f>
        <v>0</v>
      </c>
    </row>
    <row r="72" spans="1:7" ht="18.45" x14ac:dyDescent="0.5">
      <c r="A72" s="110" t="s">
        <v>194</v>
      </c>
      <c r="B72" s="110"/>
      <c r="C72" s="110"/>
      <c r="D72" s="110"/>
      <c r="E72" s="110"/>
    </row>
    <row r="73" spans="1:7" x14ac:dyDescent="0.4">
      <c r="A73" s="2" t="str">
        <f t="shared" ref="A73:A86" si="11">"ORM-"&amp;C73</f>
        <v>ORM-JB60-B-36</v>
      </c>
      <c r="C73" s="16" t="s">
        <v>195</v>
      </c>
      <c r="D73" s="16" t="s">
        <v>196</v>
      </c>
      <c r="E73" s="17" t="str">
        <f>IFERROR(VLOOKUP(A73,'[1]Données référence'!A:D,4, FALSE),"")</f>
        <v>JUDITTA B60 BLACK FRAME 36 14IN</v>
      </c>
      <c r="F73" s="12">
        <f t="shared" ref="F73:F74" si="12">LEN(E73)</f>
        <v>31</v>
      </c>
      <c r="G73" s="43" t="s">
        <v>158</v>
      </c>
    </row>
    <row r="74" spans="1:7" x14ac:dyDescent="0.4">
      <c r="A74" s="2" t="str">
        <f t="shared" si="11"/>
        <v>ORM-JU-DG-36</v>
      </c>
      <c r="C74" s="16" t="s">
        <v>159</v>
      </c>
      <c r="D74" s="16" t="s">
        <v>160</v>
      </c>
      <c r="E74" s="17" t="str">
        <f>IFERROR(VLOOKUP(A74,'[1]Données référence'!A:D,4, FALSE),"")</f>
        <v>JUDITTA DARK GRAY UPHOLSTERY, 36 14IN</v>
      </c>
      <c r="F74" s="12">
        <f t="shared" si="12"/>
        <v>37</v>
      </c>
    </row>
    <row r="75" spans="1:7" x14ac:dyDescent="0.4">
      <c r="A75" s="2"/>
      <c r="C75" s="40" t="s">
        <v>161</v>
      </c>
      <c r="E75" s="17">
        <f>IFERROR(VLOOKUP(A75,'[1]Données référence'!A:D,4, FALSE),"")</f>
        <v>0</v>
      </c>
      <c r="F75" s="12"/>
    </row>
    <row r="76" spans="1:7" x14ac:dyDescent="0.4">
      <c r="A76" s="2" t="str">
        <f t="shared" si="11"/>
        <v>ORM-824-R-36</v>
      </c>
      <c r="C76" s="16" t="s">
        <v>162</v>
      </c>
      <c r="D76" s="16">
        <v>100976</v>
      </c>
      <c r="E76" s="17" t="str">
        <f>IFERROR(VLOOKUP(A76,'[1]Données référence'!A:D,4, FALSE),"")</f>
        <v>JUDITTA RECLINABLE TRAY 36 14IN</v>
      </c>
      <c r="F76" s="12">
        <f t="shared" ref="F76:F86" si="13">LEN(E76)</f>
        <v>31</v>
      </c>
      <c r="G76" s="39" t="s">
        <v>163</v>
      </c>
    </row>
    <row r="77" spans="1:7" x14ac:dyDescent="0.4">
      <c r="A77" s="2" t="str">
        <f t="shared" si="11"/>
        <v>ORM-894</v>
      </c>
      <c r="C77" s="16">
        <v>894</v>
      </c>
      <c r="D77" s="16">
        <v>108127</v>
      </c>
      <c r="E77" s="17" t="str">
        <f>IFERROR(VLOOKUP(A77,'[1]Données référence'!A:D,4, FALSE),"")</f>
        <v>JUDITTA PELVIC BELT</v>
      </c>
      <c r="F77" s="12">
        <f t="shared" si="13"/>
        <v>19</v>
      </c>
      <c r="G77" s="39" t="s">
        <v>164</v>
      </c>
    </row>
    <row r="78" spans="1:7" x14ac:dyDescent="0.4">
      <c r="A78" s="19" t="str">
        <f t="shared" si="11"/>
        <v>ORM-834</v>
      </c>
      <c r="B78" s="20"/>
      <c r="C78" s="21">
        <v>834</v>
      </c>
      <c r="D78" s="21">
        <v>102391</v>
      </c>
      <c r="E78" s="22" t="str">
        <f>IFERROR(VLOOKUP(A78,'[1]Données référence'!A:D,4, FALSE),"")</f>
        <v>JUDITTA PADDED ABDUCTION BLOCK</v>
      </c>
      <c r="F78" s="12">
        <f t="shared" si="13"/>
        <v>30</v>
      </c>
      <c r="G78" s="39" t="s">
        <v>165</v>
      </c>
    </row>
    <row r="79" spans="1:7" x14ac:dyDescent="0.4">
      <c r="A79" s="19" t="s">
        <v>166</v>
      </c>
      <c r="B79" s="20"/>
      <c r="C79" s="21" t="s">
        <v>167</v>
      </c>
      <c r="D79" s="21"/>
      <c r="E79" s="23" t="str">
        <f>IFERROR(VLOOKUP(A79,'[1]Données référence'!A:D,4, FALSE),"")</f>
        <v>JUDITTA/BUG REMOVABLE ABDUCTION HARDWARE [E1028]</v>
      </c>
      <c r="F79" s="41"/>
      <c r="G79" s="42" t="s">
        <v>168</v>
      </c>
    </row>
    <row r="80" spans="1:7" x14ac:dyDescent="0.4">
      <c r="A80" s="2" t="str">
        <f t="shared" si="11"/>
        <v>ORM-892</v>
      </c>
      <c r="C80" s="16">
        <v>892</v>
      </c>
      <c r="D80" s="16">
        <v>102949</v>
      </c>
      <c r="E80" s="17" t="str">
        <f>IFERROR(VLOOKUP(A80,'[1]Données référence'!A:D,4, FALSE),"")</f>
        <v>JUDITTA PADDED FOOTPLATE COVER</v>
      </c>
      <c r="F80" s="12">
        <f t="shared" si="13"/>
        <v>30</v>
      </c>
    </row>
    <row r="81" spans="1:7" x14ac:dyDescent="0.4">
      <c r="A81" s="2" t="str">
        <f t="shared" si="11"/>
        <v>ORM-905</v>
      </c>
      <c r="C81" s="16">
        <v>905</v>
      </c>
      <c r="D81" s="16">
        <v>102976</v>
      </c>
      <c r="E81" s="17" t="str">
        <f>IFERROR(VLOOKUP(A81,'[1]Données référence'!A:D,4, FALSE),"")</f>
        <v>JUDITTA HAND BRAKE LEVER</v>
      </c>
      <c r="F81" s="12">
        <f t="shared" si="13"/>
        <v>24</v>
      </c>
    </row>
    <row r="82" spans="1:7" x14ac:dyDescent="0.4">
      <c r="A82" s="2" t="str">
        <f t="shared" si="11"/>
        <v>ORM-914</v>
      </c>
      <c r="C82" s="16">
        <v>914</v>
      </c>
      <c r="D82" s="16">
        <v>100586</v>
      </c>
      <c r="E82" s="17" t="str">
        <f>IFERROR(VLOOKUP(A82,'[1]Données référence'!A:D,4, FALSE),"")</f>
        <v>JUDITTA FOOTPLATE LOCKING MECHANISM</v>
      </c>
      <c r="F82" s="12">
        <f t="shared" si="13"/>
        <v>35</v>
      </c>
    </row>
    <row r="83" spans="1:7" x14ac:dyDescent="0.4">
      <c r="A83" s="2" t="str">
        <f t="shared" si="11"/>
        <v>ORM-896</v>
      </c>
      <c r="C83" s="16">
        <v>896</v>
      </c>
      <c r="D83" s="16">
        <v>102971</v>
      </c>
      <c r="E83" s="17" t="str">
        <f>IFERROR(VLOOKUP(A83,'[1]Données référence'!A:D,4, FALSE),"")</f>
        <v>JUDITTA RECLINABLE TRAY COVER</v>
      </c>
      <c r="F83" s="12">
        <f t="shared" si="13"/>
        <v>29</v>
      </c>
    </row>
    <row r="84" spans="1:7" x14ac:dyDescent="0.4">
      <c r="A84" s="2" t="str">
        <f t="shared" si="11"/>
        <v>ORM-916-36</v>
      </c>
      <c r="C84" s="16" t="s">
        <v>169</v>
      </c>
      <c r="D84" s="16">
        <v>102953</v>
      </c>
      <c r="E84" s="17" t="str">
        <f>IFERROR(VLOOKUP(A84,'[1]Données référence'!A:D,4, FALSE),"")</f>
        <v>JUDITTA PADDED LEG PANEL 36-40 14IN-16IN</v>
      </c>
      <c r="F84" s="12">
        <f t="shared" si="13"/>
        <v>40</v>
      </c>
      <c r="G84" s="39" t="s">
        <v>170</v>
      </c>
    </row>
    <row r="85" spans="1:7" x14ac:dyDescent="0.4">
      <c r="A85" s="2" t="str">
        <f t="shared" si="11"/>
        <v>ORM-936-DG</v>
      </c>
      <c r="C85" s="16" t="s">
        <v>172</v>
      </c>
      <c r="D85" s="16">
        <v>100126</v>
      </c>
      <c r="E85" s="17" t="str">
        <f>IFERROR(VLOOKUP(A85,'[1]Données référence'!A:D,4, FALSE),"")</f>
        <v>JUDITTA HEAD REST COVER, DARK GRAY</v>
      </c>
      <c r="F85" s="12">
        <f t="shared" si="13"/>
        <v>34</v>
      </c>
    </row>
    <row r="86" spans="1:7" x14ac:dyDescent="0.4">
      <c r="A86" s="2" t="str">
        <f t="shared" si="11"/>
        <v>ORM-938-36</v>
      </c>
      <c r="C86" s="16" t="s">
        <v>173</v>
      </c>
      <c r="D86" s="16">
        <v>100768</v>
      </c>
      <c r="E86" s="17" t="str">
        <f>IFERROR(VLOOKUP(A86,'[1]Données référence'!A:D,4, FALSE),"")</f>
        <v>JUDITTA WATER PROOF COVER 36-40 14IN-16IN</v>
      </c>
      <c r="F86" s="12">
        <f t="shared" si="13"/>
        <v>41</v>
      </c>
    </row>
    <row r="87" spans="1:7" x14ac:dyDescent="0.4">
      <c r="E87" s="17">
        <f>IFERROR(VLOOKUP(A87,'[1]Données référence'!A:D,4, FALSE),"")</f>
        <v>0</v>
      </c>
    </row>
    <row r="88" spans="1:7" ht="18.45" x14ac:dyDescent="0.5">
      <c r="A88" s="110" t="s">
        <v>197</v>
      </c>
      <c r="B88" s="110"/>
      <c r="C88" s="110"/>
      <c r="D88" s="110"/>
      <c r="E88" s="110" t="str">
        <f>IFERROR(VLOOKUP(A88,'[1]Données référence'!A:D,4, FALSE),"")</f>
        <v/>
      </c>
    </row>
    <row r="89" spans="1:7" x14ac:dyDescent="0.4">
      <c r="A89" s="2" t="str">
        <f t="shared" ref="A89:A102" si="14">"ORM-"&amp;C89</f>
        <v>ORM-JB60-B-40</v>
      </c>
      <c r="C89" s="16" t="s">
        <v>198</v>
      </c>
      <c r="D89" s="16" t="s">
        <v>196</v>
      </c>
      <c r="E89" s="17" t="str">
        <f>IFERROR(VLOOKUP(A89,'[1]Données référence'!A:D,4, FALSE),"")</f>
        <v>JUDITTA B60 BLACK FRAME 40 16IN</v>
      </c>
      <c r="F89" s="12">
        <f t="shared" ref="F89:F90" si="15">LEN(E89)</f>
        <v>31</v>
      </c>
      <c r="G89" s="43" t="s">
        <v>158</v>
      </c>
    </row>
    <row r="90" spans="1:7" x14ac:dyDescent="0.4">
      <c r="A90" s="2" t="str">
        <f t="shared" si="14"/>
        <v>ORM-JU-DG-40</v>
      </c>
      <c r="C90" s="16" t="s">
        <v>176</v>
      </c>
      <c r="D90" s="16">
        <v>171658</v>
      </c>
      <c r="E90" s="17" t="str">
        <f>IFERROR(VLOOKUP(A90,'[1]Données référence'!A:D,4, FALSE),"")</f>
        <v>JUDITTA DARK GRAY UPHOLSTERY, 40 16IN</v>
      </c>
      <c r="F90" s="12">
        <f t="shared" si="15"/>
        <v>37</v>
      </c>
    </row>
    <row r="91" spans="1:7" x14ac:dyDescent="0.4">
      <c r="A91" s="2" t="str">
        <f t="shared" si="14"/>
        <v>ORM-Options for Juditta</v>
      </c>
      <c r="C91" s="40" t="s">
        <v>161</v>
      </c>
      <c r="E91" s="17" t="str">
        <f>IFERROR(VLOOKUP(A91,'[1]Données référence'!A:D,4, FALSE),"")</f>
        <v/>
      </c>
      <c r="F91" s="12"/>
    </row>
    <row r="92" spans="1:7" x14ac:dyDescent="0.4">
      <c r="A92" s="2" t="str">
        <f t="shared" si="14"/>
        <v>ORM-824-R-40</v>
      </c>
      <c r="C92" s="16" t="s">
        <v>177</v>
      </c>
      <c r="D92" s="16">
        <v>100976</v>
      </c>
      <c r="E92" s="17" t="str">
        <f>IFERROR(VLOOKUP(A92,'[1]Données référence'!A:D,4, FALSE),"")</f>
        <v>JUDITTA RECLINABLE TRAY 40 16IN</v>
      </c>
      <c r="F92" s="12">
        <f t="shared" ref="F92:F102" si="16">LEN(E92)</f>
        <v>31</v>
      </c>
      <c r="G92" s="39" t="s">
        <v>163</v>
      </c>
    </row>
    <row r="93" spans="1:7" x14ac:dyDescent="0.4">
      <c r="A93" s="2" t="str">
        <f t="shared" si="14"/>
        <v>ORM-894</v>
      </c>
      <c r="C93" s="16">
        <v>894</v>
      </c>
      <c r="D93" s="16">
        <v>108127</v>
      </c>
      <c r="E93" s="17" t="str">
        <f>IFERROR(VLOOKUP(A93,'[1]Données référence'!A:D,4, FALSE),"")</f>
        <v>JUDITTA PELVIC BELT</v>
      </c>
      <c r="F93" s="12">
        <f t="shared" si="16"/>
        <v>19</v>
      </c>
      <c r="G93" s="39" t="s">
        <v>164</v>
      </c>
    </row>
    <row r="94" spans="1:7" x14ac:dyDescent="0.4">
      <c r="A94" s="19" t="str">
        <f t="shared" si="14"/>
        <v>ORM-834</v>
      </c>
      <c r="B94" s="20"/>
      <c r="C94" s="21">
        <v>834</v>
      </c>
      <c r="D94" s="21">
        <v>102391</v>
      </c>
      <c r="E94" s="22" t="str">
        <f>IFERROR(VLOOKUP(A94,'[1]Données référence'!A:D,4, FALSE),"")</f>
        <v>JUDITTA PADDED ABDUCTION BLOCK</v>
      </c>
      <c r="F94" s="12">
        <f t="shared" si="16"/>
        <v>30</v>
      </c>
      <c r="G94" s="39" t="s">
        <v>165</v>
      </c>
    </row>
    <row r="95" spans="1:7" x14ac:dyDescent="0.4">
      <c r="A95" s="19" t="s">
        <v>166</v>
      </c>
      <c r="B95" s="20"/>
      <c r="C95" s="21" t="s">
        <v>167</v>
      </c>
      <c r="D95" s="21"/>
      <c r="E95" s="23" t="str">
        <f>IFERROR(VLOOKUP(A95,'[1]Données référence'!A:D,4, FALSE),"")</f>
        <v>JUDITTA/BUG REMOVABLE ABDUCTION HARDWARE [E1028]</v>
      </c>
      <c r="F95" s="41"/>
      <c r="G95" s="42" t="s">
        <v>168</v>
      </c>
    </row>
    <row r="96" spans="1:7" x14ac:dyDescent="0.4">
      <c r="A96" s="2" t="str">
        <f t="shared" si="14"/>
        <v>ORM-892</v>
      </c>
      <c r="C96" s="16">
        <v>892</v>
      </c>
      <c r="D96" s="16">
        <v>102949</v>
      </c>
      <c r="E96" s="17" t="str">
        <f>IFERROR(VLOOKUP(A96,'[1]Données référence'!A:D,4, FALSE),"")</f>
        <v>JUDITTA PADDED FOOTPLATE COVER</v>
      </c>
      <c r="F96" s="12">
        <f t="shared" si="16"/>
        <v>30</v>
      </c>
    </row>
    <row r="97" spans="1:7" x14ac:dyDescent="0.4">
      <c r="A97" s="2" t="str">
        <f t="shared" si="14"/>
        <v>ORM-905</v>
      </c>
      <c r="C97" s="16">
        <v>905</v>
      </c>
      <c r="D97" s="16">
        <v>102976</v>
      </c>
      <c r="E97" s="17" t="str">
        <f>IFERROR(VLOOKUP(A97,'[1]Données référence'!A:D,4, FALSE),"")</f>
        <v>JUDITTA HAND BRAKE LEVER</v>
      </c>
      <c r="F97" s="12">
        <f t="shared" si="16"/>
        <v>24</v>
      </c>
    </row>
    <row r="98" spans="1:7" x14ac:dyDescent="0.4">
      <c r="A98" s="2" t="str">
        <f t="shared" si="14"/>
        <v>ORM-914</v>
      </c>
      <c r="C98" s="16">
        <v>914</v>
      </c>
      <c r="D98" s="16">
        <v>100586</v>
      </c>
      <c r="E98" s="17" t="str">
        <f>IFERROR(VLOOKUP(A98,'[1]Données référence'!A:D,4, FALSE),"")</f>
        <v>JUDITTA FOOTPLATE LOCKING MECHANISM</v>
      </c>
      <c r="F98" s="12">
        <f t="shared" si="16"/>
        <v>35</v>
      </c>
    </row>
    <row r="99" spans="1:7" x14ac:dyDescent="0.4">
      <c r="A99" s="2" t="str">
        <f t="shared" si="14"/>
        <v>ORM-896</v>
      </c>
      <c r="C99" s="16">
        <v>896</v>
      </c>
      <c r="D99" s="16">
        <v>102971</v>
      </c>
      <c r="E99" s="17" t="str">
        <f>IFERROR(VLOOKUP(A99,'[1]Données référence'!A:D,4, FALSE),"")</f>
        <v>JUDITTA RECLINABLE TRAY COVER</v>
      </c>
      <c r="F99" s="12">
        <f t="shared" si="16"/>
        <v>29</v>
      </c>
    </row>
    <row r="100" spans="1:7" x14ac:dyDescent="0.4">
      <c r="A100" s="2" t="str">
        <f t="shared" si="14"/>
        <v>ORM-916-40</v>
      </c>
      <c r="C100" s="16" t="s">
        <v>178</v>
      </c>
      <c r="D100" s="16">
        <v>102953</v>
      </c>
      <c r="E100" s="17" t="str">
        <f>IFERROR(VLOOKUP(A100,'[1]Données référence'!A:D,4, FALSE),"")</f>
        <v>JUDITTA PADDED LEG PANEL 40 16IN</v>
      </c>
      <c r="F100" s="12">
        <f t="shared" si="16"/>
        <v>32</v>
      </c>
      <c r="G100" s="39" t="s">
        <v>170</v>
      </c>
    </row>
    <row r="101" spans="1:7" x14ac:dyDescent="0.4">
      <c r="A101" s="2" t="str">
        <f t="shared" si="14"/>
        <v>ORM-936-DG</v>
      </c>
      <c r="C101" s="16" t="s">
        <v>172</v>
      </c>
      <c r="D101" s="16">
        <v>100126</v>
      </c>
      <c r="E101" s="17" t="str">
        <f>IFERROR(VLOOKUP(A101,'[1]Données référence'!A:D,4, FALSE),"")</f>
        <v>JUDITTA HEAD REST COVER, DARK GRAY</v>
      </c>
      <c r="F101" s="12">
        <f t="shared" si="16"/>
        <v>34</v>
      </c>
    </row>
    <row r="102" spans="1:7" x14ac:dyDescent="0.4">
      <c r="A102" s="2" t="str">
        <f t="shared" si="14"/>
        <v>ORM-938-40</v>
      </c>
      <c r="C102" s="16" t="s">
        <v>179</v>
      </c>
      <c r="D102" s="16">
        <v>100769</v>
      </c>
      <c r="E102" s="17" t="str">
        <f>IFERROR(VLOOKUP(A102,'[1]Données référence'!A:D,4, FALSE),"")</f>
        <v>JUDITTA WATER PROOF COVER 40 16IN</v>
      </c>
      <c r="F102" s="12">
        <f t="shared" si="16"/>
        <v>33</v>
      </c>
    </row>
    <row r="103" spans="1:7" x14ac:dyDescent="0.4">
      <c r="E103" s="17">
        <f>IFERROR(VLOOKUP(A103,'[1]Données référence'!A:D,4, FALSE),"")</f>
        <v>0</v>
      </c>
    </row>
    <row r="104" spans="1:7" ht="18.45" x14ac:dyDescent="0.5">
      <c r="A104" s="110" t="s">
        <v>199</v>
      </c>
      <c r="B104" s="110"/>
      <c r="C104" s="110"/>
      <c r="D104" s="110"/>
      <c r="E104" s="110" t="str">
        <f>IFERROR(VLOOKUP(A104,'[1]Données référence'!A:D,4, FALSE),"")</f>
        <v/>
      </c>
    </row>
    <row r="105" spans="1:7" x14ac:dyDescent="0.4">
      <c r="A105" s="2" t="str">
        <f t="shared" ref="A105:A118" si="17">"ORM-"&amp;C105</f>
        <v>ORM-JB60-B-45</v>
      </c>
      <c r="C105" s="16" t="s">
        <v>200</v>
      </c>
      <c r="D105" s="16" t="s">
        <v>201</v>
      </c>
      <c r="E105" s="17" t="str">
        <f>IFERROR(VLOOKUP(A105,'[1]Données référence'!A:D,4, FALSE),"")</f>
        <v>JUDITTA B60 BLACK FRAME 45 18IN</v>
      </c>
      <c r="F105" s="12">
        <f t="shared" ref="F105:F106" si="18">LEN(E105)</f>
        <v>31</v>
      </c>
      <c r="G105" s="43" t="s">
        <v>158</v>
      </c>
    </row>
    <row r="106" spans="1:7" x14ac:dyDescent="0.4">
      <c r="A106" s="2" t="str">
        <f t="shared" si="17"/>
        <v>ORM-JU-DG-45</v>
      </c>
      <c r="C106" s="16" t="s">
        <v>183</v>
      </c>
      <c r="D106" s="16">
        <v>171654</v>
      </c>
      <c r="E106" s="17" t="str">
        <f>IFERROR(VLOOKUP(A106,'[1]Données référence'!A:D,4, FALSE),"")</f>
        <v>JUDITTA DARK GRAY UPHOLSTERY, 45 18IN</v>
      </c>
      <c r="F106" s="12">
        <f t="shared" si="18"/>
        <v>37</v>
      </c>
    </row>
    <row r="107" spans="1:7" x14ac:dyDescent="0.4">
      <c r="A107" s="2"/>
      <c r="C107" s="40" t="s">
        <v>161</v>
      </c>
      <c r="E107" s="17">
        <f>IFERROR(VLOOKUP(A107,'[1]Données référence'!A:D,4, FALSE),"")</f>
        <v>0</v>
      </c>
      <c r="F107" s="12"/>
    </row>
    <row r="108" spans="1:7" x14ac:dyDescent="0.4">
      <c r="A108" s="2" t="str">
        <f t="shared" si="17"/>
        <v>ORM-824-R-45</v>
      </c>
      <c r="C108" s="16" t="s">
        <v>184</v>
      </c>
      <c r="D108" s="16">
        <v>100977</v>
      </c>
      <c r="E108" s="17" t="str">
        <f>IFERROR(VLOOKUP(A108,'[1]Données référence'!A:D,4, FALSE),"")</f>
        <v>JUDITTA RECLINABLE TRAY 45 18IN</v>
      </c>
      <c r="F108" s="12">
        <f t="shared" ref="F108:F118" si="19">LEN(E108)</f>
        <v>31</v>
      </c>
      <c r="G108" s="39" t="s">
        <v>163</v>
      </c>
    </row>
    <row r="109" spans="1:7" x14ac:dyDescent="0.4">
      <c r="A109" s="2" t="str">
        <f t="shared" si="17"/>
        <v>ORM-894</v>
      </c>
      <c r="C109" s="16">
        <v>894</v>
      </c>
      <c r="D109" s="16">
        <v>108127</v>
      </c>
      <c r="E109" s="17" t="str">
        <f>IFERROR(VLOOKUP(A109,'[1]Données référence'!A:D,4, FALSE),"")</f>
        <v>JUDITTA PELVIC BELT</v>
      </c>
      <c r="F109" s="12">
        <f t="shared" si="19"/>
        <v>19</v>
      </c>
      <c r="G109" s="39" t="s">
        <v>164</v>
      </c>
    </row>
    <row r="110" spans="1:7" x14ac:dyDescent="0.4">
      <c r="A110" s="19" t="str">
        <f t="shared" si="17"/>
        <v>ORM-834</v>
      </c>
      <c r="B110" s="20"/>
      <c r="C110" s="21">
        <v>834</v>
      </c>
      <c r="D110" s="21">
        <v>102391</v>
      </c>
      <c r="E110" s="22" t="str">
        <f>IFERROR(VLOOKUP(A110,'[1]Données référence'!A:D,4, FALSE),"")</f>
        <v>JUDITTA PADDED ABDUCTION BLOCK</v>
      </c>
      <c r="F110" s="12">
        <f t="shared" si="19"/>
        <v>30</v>
      </c>
      <c r="G110" s="39" t="s">
        <v>165</v>
      </c>
    </row>
    <row r="111" spans="1:7" x14ac:dyDescent="0.4">
      <c r="A111" s="19" t="s">
        <v>166</v>
      </c>
      <c r="B111" s="20"/>
      <c r="C111" s="21" t="s">
        <v>167</v>
      </c>
      <c r="D111" s="21"/>
      <c r="E111" s="23" t="str">
        <f>IFERROR(VLOOKUP(A111,'[1]Données référence'!A:D,4, FALSE),"")</f>
        <v>JUDITTA/BUG REMOVABLE ABDUCTION HARDWARE [E1028]</v>
      </c>
      <c r="F111" s="41"/>
      <c r="G111" s="42" t="s">
        <v>168</v>
      </c>
    </row>
    <row r="112" spans="1:7" x14ac:dyDescent="0.4">
      <c r="A112" s="2" t="str">
        <f t="shared" si="17"/>
        <v>ORM-892</v>
      </c>
      <c r="C112" s="16">
        <v>892</v>
      </c>
      <c r="D112" s="16">
        <v>102949</v>
      </c>
      <c r="E112" s="17" t="str">
        <f>IFERROR(VLOOKUP(A112,'[1]Données référence'!A:D,4, FALSE),"")</f>
        <v>JUDITTA PADDED FOOTPLATE COVER</v>
      </c>
      <c r="F112" s="12">
        <f t="shared" si="19"/>
        <v>30</v>
      </c>
    </row>
    <row r="113" spans="1:7" x14ac:dyDescent="0.4">
      <c r="A113" s="2" t="str">
        <f t="shared" si="17"/>
        <v>ORM-905</v>
      </c>
      <c r="C113" s="16">
        <v>905</v>
      </c>
      <c r="D113" s="16">
        <v>102976</v>
      </c>
      <c r="E113" s="17" t="str">
        <f>IFERROR(VLOOKUP(A113,'[1]Données référence'!A:D,4, FALSE),"")</f>
        <v>JUDITTA HAND BRAKE LEVER</v>
      </c>
      <c r="F113" s="12">
        <f t="shared" si="19"/>
        <v>24</v>
      </c>
    </row>
    <row r="114" spans="1:7" x14ac:dyDescent="0.4">
      <c r="A114" s="2" t="str">
        <f t="shared" si="17"/>
        <v>ORM-914</v>
      </c>
      <c r="C114" s="16">
        <v>914</v>
      </c>
      <c r="D114" s="16">
        <v>100586</v>
      </c>
      <c r="E114" s="17" t="str">
        <f>IFERROR(VLOOKUP(A114,'[1]Données référence'!A:D,4, FALSE),"")</f>
        <v>JUDITTA FOOTPLATE LOCKING MECHANISM</v>
      </c>
      <c r="F114" s="12">
        <f t="shared" si="19"/>
        <v>35</v>
      </c>
    </row>
    <row r="115" spans="1:7" x14ac:dyDescent="0.4">
      <c r="A115" s="2" t="str">
        <f t="shared" si="17"/>
        <v>ORM-896</v>
      </c>
      <c r="C115" s="16">
        <v>896</v>
      </c>
      <c r="D115" s="16">
        <v>102971</v>
      </c>
      <c r="E115" s="17" t="str">
        <f>IFERROR(VLOOKUP(A115,'[1]Données référence'!A:D,4, FALSE),"")</f>
        <v>JUDITTA RECLINABLE TRAY COVER</v>
      </c>
      <c r="F115" s="12">
        <f t="shared" si="19"/>
        <v>29</v>
      </c>
    </row>
    <row r="116" spans="1:7" x14ac:dyDescent="0.4">
      <c r="A116" s="2" t="str">
        <f t="shared" si="17"/>
        <v>ORM-916-45</v>
      </c>
      <c r="C116" s="16" t="s">
        <v>185</v>
      </c>
      <c r="D116" s="16">
        <v>102954</v>
      </c>
      <c r="E116" s="17" t="str">
        <f>IFERROR(VLOOKUP(A116,'[1]Données référence'!A:D,4, FALSE),"")</f>
        <v>JUDITTA PADDED LEG PANEL 45 18IN</v>
      </c>
      <c r="F116" s="12">
        <f t="shared" si="19"/>
        <v>32</v>
      </c>
      <c r="G116" s="39" t="s">
        <v>170</v>
      </c>
    </row>
    <row r="117" spans="1:7" x14ac:dyDescent="0.4">
      <c r="A117" s="2" t="str">
        <f t="shared" si="17"/>
        <v>ORM-936-DG</v>
      </c>
      <c r="C117" s="16" t="s">
        <v>172</v>
      </c>
      <c r="D117" s="16">
        <v>100126</v>
      </c>
      <c r="E117" s="17" t="str">
        <f>IFERROR(VLOOKUP(A117,'[1]Données référence'!A:D,4, FALSE),"")</f>
        <v>JUDITTA HEAD REST COVER, DARK GRAY</v>
      </c>
      <c r="F117" s="12">
        <f t="shared" si="19"/>
        <v>34</v>
      </c>
    </row>
    <row r="118" spans="1:7" x14ac:dyDescent="0.4">
      <c r="A118" s="2" t="str">
        <f t="shared" si="17"/>
        <v>ORM-938-45</v>
      </c>
      <c r="C118" s="16" t="s">
        <v>186</v>
      </c>
      <c r="D118" s="16">
        <v>100770</v>
      </c>
      <c r="E118" s="17" t="str">
        <f>IFERROR(VLOOKUP(A118,'[1]Données référence'!A:D,4, FALSE),"")</f>
        <v>JUDITTA WATER PROOF COVER 45 18IN</v>
      </c>
      <c r="F118" s="12">
        <f t="shared" si="19"/>
        <v>33</v>
      </c>
    </row>
    <row r="119" spans="1:7" x14ac:dyDescent="0.4">
      <c r="E119" s="17">
        <f>IFERROR(VLOOKUP(A119,'[1]Données référence'!A:D,4, FALSE),"")</f>
        <v>0</v>
      </c>
    </row>
    <row r="120" spans="1:7" ht="18.45" x14ac:dyDescent="0.5">
      <c r="A120" s="110" t="s">
        <v>202</v>
      </c>
      <c r="B120" s="110"/>
      <c r="C120" s="110"/>
      <c r="D120" s="110"/>
      <c r="E120" s="110" t="str">
        <f>IFERROR(VLOOKUP(A120,'[1]Données référence'!A:D,4, FALSE),"")</f>
        <v/>
      </c>
    </row>
    <row r="121" spans="1:7" x14ac:dyDescent="0.4">
      <c r="A121" s="2" t="str">
        <f t="shared" ref="A121:A134" si="20">"ORM-"&amp;C121</f>
        <v>ORM-JB60-B-50</v>
      </c>
      <c r="C121" s="16" t="s">
        <v>203</v>
      </c>
      <c r="D121" s="16" t="s">
        <v>204</v>
      </c>
      <c r="E121" s="17" t="str">
        <f>IFERROR(VLOOKUP(A121,'[1]Données référence'!A:D,4, FALSE),"")</f>
        <v>JUDITTA B60 BLACK FRAME 50 20IN</v>
      </c>
      <c r="F121" s="12">
        <f t="shared" ref="F121:F122" si="21">LEN(E121)</f>
        <v>31</v>
      </c>
      <c r="G121" s="43" t="s">
        <v>158</v>
      </c>
    </row>
    <row r="122" spans="1:7" x14ac:dyDescent="0.4">
      <c r="A122" s="2" t="str">
        <f t="shared" si="20"/>
        <v>ORM-JU-DG-50</v>
      </c>
      <c r="C122" s="16" t="s">
        <v>190</v>
      </c>
      <c r="D122" s="16">
        <v>171660</v>
      </c>
      <c r="E122" s="17" t="str">
        <f>IFERROR(VLOOKUP(A122,'[1]Données référence'!A:D,4, FALSE),"")</f>
        <v>JUDITTA DARK GRAY UPHOLSTERY, 50 20IN</v>
      </c>
      <c r="F122" s="12">
        <f t="shared" si="21"/>
        <v>37</v>
      </c>
    </row>
    <row r="123" spans="1:7" x14ac:dyDescent="0.4">
      <c r="A123" s="2"/>
      <c r="C123" s="40" t="s">
        <v>161</v>
      </c>
      <c r="E123" s="17">
        <f>IFERROR(VLOOKUP(A123,'[1]Données référence'!A:D,4, FALSE),"")</f>
        <v>0</v>
      </c>
      <c r="F123" s="12"/>
    </row>
    <row r="124" spans="1:7" x14ac:dyDescent="0.4">
      <c r="A124" s="2" t="str">
        <f t="shared" si="20"/>
        <v>ORM-824-R-50</v>
      </c>
      <c r="C124" s="16" t="s">
        <v>191</v>
      </c>
      <c r="D124" s="16">
        <v>100978</v>
      </c>
      <c r="E124" s="17" t="str">
        <f>IFERROR(VLOOKUP(A124,'[1]Données référence'!A:D,4, FALSE),"")</f>
        <v>JUDITTA RECLINABLE TRAY 50 20IN</v>
      </c>
      <c r="F124" s="12">
        <f t="shared" ref="F124:F134" si="22">LEN(E124)</f>
        <v>31</v>
      </c>
      <c r="G124" s="39" t="s">
        <v>163</v>
      </c>
    </row>
    <row r="125" spans="1:7" x14ac:dyDescent="0.4">
      <c r="A125" s="2" t="str">
        <f t="shared" si="20"/>
        <v>ORM-894</v>
      </c>
      <c r="C125" s="16">
        <v>894</v>
      </c>
      <c r="D125" s="16">
        <v>108127</v>
      </c>
      <c r="E125" s="17" t="str">
        <f>IFERROR(VLOOKUP(A125,'[1]Données référence'!A:D,4, FALSE),"")</f>
        <v>JUDITTA PELVIC BELT</v>
      </c>
      <c r="F125" s="12">
        <f t="shared" si="22"/>
        <v>19</v>
      </c>
      <c r="G125" s="39" t="s">
        <v>164</v>
      </c>
    </row>
    <row r="126" spans="1:7" x14ac:dyDescent="0.4">
      <c r="A126" s="19" t="str">
        <f t="shared" si="20"/>
        <v>ORM-834</v>
      </c>
      <c r="B126" s="20"/>
      <c r="C126" s="21">
        <v>834</v>
      </c>
      <c r="D126" s="21">
        <v>102391</v>
      </c>
      <c r="E126" s="22" t="str">
        <f>IFERROR(VLOOKUP(A126,'[1]Données référence'!A:D,4, FALSE),"")</f>
        <v>JUDITTA PADDED ABDUCTION BLOCK</v>
      </c>
      <c r="F126" s="44">
        <f t="shared" si="22"/>
        <v>30</v>
      </c>
      <c r="G126" s="45" t="s">
        <v>165</v>
      </c>
    </row>
    <row r="127" spans="1:7" x14ac:dyDescent="0.4">
      <c r="A127" s="19" t="s">
        <v>166</v>
      </c>
      <c r="B127" s="20"/>
      <c r="C127" s="21" t="s">
        <v>167</v>
      </c>
      <c r="D127" s="21"/>
      <c r="E127" s="23" t="str">
        <f>IFERROR(VLOOKUP(A127,'[1]Données référence'!A:D,4, FALSE),"")</f>
        <v>JUDITTA/BUG REMOVABLE ABDUCTION HARDWARE [E1028]</v>
      </c>
      <c r="F127" s="41"/>
      <c r="G127" s="42" t="s">
        <v>168</v>
      </c>
    </row>
    <row r="128" spans="1:7" x14ac:dyDescent="0.4">
      <c r="A128" s="2" t="str">
        <f t="shared" si="20"/>
        <v>ORM-892</v>
      </c>
      <c r="C128" s="16">
        <v>892</v>
      </c>
      <c r="D128" s="16">
        <v>102949</v>
      </c>
      <c r="E128" s="17" t="str">
        <f>IFERROR(VLOOKUP(A128,'[1]Données référence'!A:D,4, FALSE),"")</f>
        <v>JUDITTA PADDED FOOTPLATE COVER</v>
      </c>
      <c r="F128" s="12">
        <f t="shared" si="22"/>
        <v>30</v>
      </c>
    </row>
    <row r="129" spans="1:7" x14ac:dyDescent="0.4">
      <c r="A129" s="2" t="str">
        <f t="shared" si="20"/>
        <v>ORM-905</v>
      </c>
      <c r="C129" s="16">
        <v>905</v>
      </c>
      <c r="D129" s="16">
        <v>102976</v>
      </c>
      <c r="E129" s="17" t="str">
        <f>IFERROR(VLOOKUP(A129,'[1]Données référence'!A:D,4, FALSE),"")</f>
        <v>JUDITTA HAND BRAKE LEVER</v>
      </c>
      <c r="F129" s="12">
        <f t="shared" si="22"/>
        <v>24</v>
      </c>
    </row>
    <row r="130" spans="1:7" x14ac:dyDescent="0.4">
      <c r="A130" s="2" t="str">
        <f t="shared" si="20"/>
        <v>ORM-914</v>
      </c>
      <c r="C130" s="16">
        <v>914</v>
      </c>
      <c r="D130" s="16">
        <v>100586</v>
      </c>
      <c r="E130" s="17" t="str">
        <f>IFERROR(VLOOKUP(A130,'[1]Données référence'!A:D,4, FALSE),"")</f>
        <v>JUDITTA FOOTPLATE LOCKING MECHANISM</v>
      </c>
      <c r="F130" s="12">
        <f t="shared" si="22"/>
        <v>35</v>
      </c>
    </row>
    <row r="131" spans="1:7" x14ac:dyDescent="0.4">
      <c r="A131" s="2" t="str">
        <f t="shared" si="20"/>
        <v>ORM-896</v>
      </c>
      <c r="C131" s="16">
        <v>896</v>
      </c>
      <c r="D131" s="16">
        <v>102971</v>
      </c>
      <c r="E131" s="17" t="str">
        <f>IFERROR(VLOOKUP(A131,'[1]Données référence'!A:D,4, FALSE),"")</f>
        <v>JUDITTA RECLINABLE TRAY COVER</v>
      </c>
      <c r="F131" s="12">
        <f t="shared" si="22"/>
        <v>29</v>
      </c>
    </row>
    <row r="132" spans="1:7" x14ac:dyDescent="0.4">
      <c r="A132" s="2" t="str">
        <f t="shared" si="20"/>
        <v>ORM-916-50</v>
      </c>
      <c r="C132" s="16" t="s">
        <v>192</v>
      </c>
      <c r="D132" s="16">
        <v>102955</v>
      </c>
      <c r="E132" s="17" t="str">
        <f>IFERROR(VLOOKUP(A132,'[1]Données référence'!A:D,4, FALSE),"")</f>
        <v>JUDITTA PADDED LEG PANEL 50 20IN</v>
      </c>
      <c r="F132" s="12">
        <f t="shared" si="22"/>
        <v>32</v>
      </c>
      <c r="G132" s="39" t="s">
        <v>170</v>
      </c>
    </row>
    <row r="133" spans="1:7" x14ac:dyDescent="0.4">
      <c r="A133" s="2" t="str">
        <f t="shared" si="20"/>
        <v>ORM-936-DG</v>
      </c>
      <c r="C133" s="16" t="s">
        <v>172</v>
      </c>
      <c r="D133" s="16">
        <v>100126</v>
      </c>
      <c r="E133" s="17" t="str">
        <f>IFERROR(VLOOKUP(A133,'[1]Données référence'!A:D,4, FALSE),"")</f>
        <v>JUDITTA HEAD REST COVER, DARK GRAY</v>
      </c>
      <c r="F133" s="12">
        <f t="shared" si="22"/>
        <v>34</v>
      </c>
    </row>
    <row r="134" spans="1:7" x14ac:dyDescent="0.4">
      <c r="A134" s="2" t="str">
        <f t="shared" si="20"/>
        <v>ORM-938-50</v>
      </c>
      <c r="C134" s="16" t="s">
        <v>193</v>
      </c>
      <c r="D134" s="16">
        <v>100771</v>
      </c>
      <c r="E134" s="17" t="str">
        <f>IFERROR(VLOOKUP(A134,'[1]Données référence'!A:D,4, FALSE),"")</f>
        <v>JUDITTA WATER PROOF COVER 50 20IN</v>
      </c>
      <c r="F134" s="12">
        <f t="shared" si="22"/>
        <v>33</v>
      </c>
    </row>
  </sheetData>
  <protectedRanges>
    <protectedRange sqref="E1:E1048576" name="Plage1"/>
  </protectedRanges>
  <mergeCells count="10">
    <mergeCell ref="Q37:T37"/>
    <mergeCell ref="A54:E54"/>
    <mergeCell ref="Q54:T54"/>
    <mergeCell ref="A72:E72"/>
    <mergeCell ref="A88:E88"/>
    <mergeCell ref="A104:E104"/>
    <mergeCell ref="A120:E120"/>
    <mergeCell ref="A3:E3"/>
    <mergeCell ref="A20:E20"/>
    <mergeCell ref="A37:E37"/>
  </mergeCells>
  <conditionalFormatting sqref="E9:E10">
    <cfRule type="containsBlanks" dxfId="13" priority="8">
      <formula>LEN(TRIM(E9))=0</formula>
    </cfRule>
  </conditionalFormatting>
  <conditionalFormatting sqref="E26:E27">
    <cfRule type="containsBlanks" dxfId="12" priority="7">
      <formula>LEN(TRIM(E26))=0</formula>
    </cfRule>
  </conditionalFormatting>
  <conditionalFormatting sqref="E43:E44">
    <cfRule type="containsBlanks" dxfId="11" priority="6">
      <formula>LEN(TRIM(E43))=0</formula>
    </cfRule>
  </conditionalFormatting>
  <conditionalFormatting sqref="E60:E61">
    <cfRule type="containsBlanks" dxfId="10" priority="5">
      <formula>LEN(TRIM(E60))=0</formula>
    </cfRule>
  </conditionalFormatting>
  <conditionalFormatting sqref="E78:E79">
    <cfRule type="containsBlanks" dxfId="9" priority="4">
      <formula>LEN(TRIM(E78))=0</formula>
    </cfRule>
  </conditionalFormatting>
  <conditionalFormatting sqref="E94:E95">
    <cfRule type="containsBlanks" dxfId="8" priority="3">
      <formula>LEN(TRIM(E94))=0</formula>
    </cfRule>
  </conditionalFormatting>
  <conditionalFormatting sqref="E110:E111">
    <cfRule type="containsBlanks" dxfId="7" priority="2">
      <formula>LEN(TRIM(E110))=0</formula>
    </cfRule>
  </conditionalFormatting>
  <conditionalFormatting sqref="E126:E127">
    <cfRule type="containsBlanks" dxfId="6" priority="1">
      <formula>LEN(TRIM(E126))=0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9EDAC-A6B7-4632-972E-2E133A962F79}">
  <dimension ref="A1:T180"/>
  <sheetViews>
    <sheetView workbookViewId="0">
      <selection sqref="A1:XFD1048576"/>
    </sheetView>
  </sheetViews>
  <sheetFormatPr defaultColWidth="9.15234375" defaultRowHeight="14.6" x14ac:dyDescent="0.4"/>
  <cols>
    <col min="1" max="1" width="42.53515625" style="15" customWidth="1"/>
    <col min="2" max="2" width="9.15234375" style="15"/>
    <col min="3" max="3" width="16.84375" style="16" customWidth="1"/>
    <col min="4" max="4" width="12.3046875" style="16" customWidth="1"/>
    <col min="5" max="5" width="58.3828125" style="17" customWidth="1"/>
    <col min="6" max="6" width="5.15234375" style="17" hidden="1" customWidth="1"/>
    <col min="7" max="7" width="14.15234375" style="39" hidden="1" customWidth="1"/>
    <col min="8" max="8" width="16" style="16" hidden="1" customWidth="1"/>
    <col min="9" max="9" width="42.15234375" style="17" hidden="1" customWidth="1"/>
    <col min="10" max="11" width="39.84375" style="15" hidden="1" customWidth="1"/>
    <col min="12" max="13" width="12.3046875" style="29" hidden="1" customWidth="1"/>
    <col min="14" max="15" width="13.3046875" style="29" hidden="1" customWidth="1"/>
    <col min="16" max="17" width="12.3046875" style="15" hidden="1" customWidth="1"/>
    <col min="18" max="18" width="40" style="15" hidden="1" customWidth="1"/>
    <col min="19" max="19" width="10.15234375" style="15" hidden="1" customWidth="1"/>
    <col min="20" max="20" width="11.53515625" style="15" hidden="1" customWidth="1"/>
    <col min="21" max="122" width="0" style="15" hidden="1" customWidth="1"/>
    <col min="123" max="16384" width="9.15234375" style="15"/>
  </cols>
  <sheetData>
    <row r="1" spans="1:16" s="2" customFormat="1" ht="43.75" x14ac:dyDescent="0.4">
      <c r="A1" s="1" t="s">
        <v>0</v>
      </c>
      <c r="C1" s="3" t="s">
        <v>2</v>
      </c>
      <c r="D1" s="3" t="s">
        <v>154</v>
      </c>
      <c r="E1" s="4" t="s">
        <v>3</v>
      </c>
      <c r="F1" s="4"/>
      <c r="G1" s="4" t="s">
        <v>4</v>
      </c>
      <c r="H1" s="3" t="s">
        <v>5</v>
      </c>
      <c r="I1" s="4" t="s">
        <v>6</v>
      </c>
      <c r="L1" s="5" t="s">
        <v>7</v>
      </c>
      <c r="M1" s="5" t="s">
        <v>8</v>
      </c>
      <c r="N1" s="5" t="s">
        <v>9</v>
      </c>
      <c r="O1" s="5"/>
      <c r="P1" s="2" t="s">
        <v>10</v>
      </c>
    </row>
    <row r="3" spans="1:16" ht="18.45" x14ac:dyDescent="0.5">
      <c r="A3" s="112" t="s">
        <v>205</v>
      </c>
      <c r="B3" s="112"/>
      <c r="C3" s="112"/>
      <c r="D3" s="112"/>
      <c r="E3" s="112"/>
    </row>
    <row r="4" spans="1:16" x14ac:dyDescent="0.4">
      <c r="A4" s="2" t="str">
        <f t="shared" ref="A4:A51" si="0">"ORM-"&amp;C4</f>
        <v>ORM-BMSS-S</v>
      </c>
      <c r="C4" s="16" t="s">
        <v>206</v>
      </c>
      <c r="D4" s="16">
        <v>105623</v>
      </c>
      <c r="E4" s="17" t="str">
        <f>IFERROR(VLOOKUP(A4,'[1]Données référence'!A:D,4, FALSE),"")</f>
        <v>BUG MODULAR SEAT, SMALL [E2292]</v>
      </c>
      <c r="F4" s="12">
        <f t="shared" ref="F4:F5" si="1">LEN(E4)</f>
        <v>31</v>
      </c>
      <c r="G4" s="39" t="s">
        <v>207</v>
      </c>
    </row>
    <row r="5" spans="1:16" x14ac:dyDescent="0.4">
      <c r="A5" s="2" t="str">
        <f t="shared" si="0"/>
        <v>ORM-BMSS-S-RB</v>
      </c>
      <c r="C5" s="16" t="s">
        <v>208</v>
      </c>
      <c r="E5" s="17" t="str">
        <f>IFERROR(VLOOKUP(A5,'[1]Données référence'!A:D,4, FALSE),"")</f>
        <v>BUG RECLINING BACK [E1225]</v>
      </c>
      <c r="F5" s="12">
        <f t="shared" si="1"/>
        <v>26</v>
      </c>
      <c r="G5" s="39" t="s">
        <v>209</v>
      </c>
      <c r="J5" s="2" t="s">
        <v>14</v>
      </c>
    </row>
    <row r="6" spans="1:16" x14ac:dyDescent="0.4">
      <c r="A6" s="2" t="str">
        <f t="shared" si="0"/>
        <v>ORM-869-S</v>
      </c>
      <c r="C6" s="16" t="s">
        <v>210</v>
      </c>
      <c r="D6" s="16">
        <v>106829</v>
      </c>
      <c r="E6" s="17" t="str">
        <f>IFERROR(VLOOKUP(A6,'[1]Données référence'!A:D,4, FALSE),"")</f>
        <v>BUG OUTDOOR BASE, SMALL [E1234]</v>
      </c>
      <c r="F6" s="12">
        <f>LEN(E10)</f>
        <v>44</v>
      </c>
      <c r="G6" s="39" t="s">
        <v>211</v>
      </c>
    </row>
    <row r="7" spans="1:16" x14ac:dyDescent="0.4">
      <c r="A7" s="2"/>
      <c r="C7" s="40" t="s">
        <v>212</v>
      </c>
      <c r="E7" s="17">
        <f>IFERROR(VLOOKUP(A7,'[1]Données référence'!A:D,4, FALSE),"")</f>
        <v>0</v>
      </c>
      <c r="F7" s="12">
        <f>LEN(E11)</f>
        <v>43</v>
      </c>
    </row>
    <row r="8" spans="1:16" x14ac:dyDescent="0.4">
      <c r="A8" s="2" t="s">
        <v>213</v>
      </c>
      <c r="C8" s="16" t="s">
        <v>214</v>
      </c>
      <c r="D8" s="16">
        <v>171715</v>
      </c>
      <c r="E8" s="17" t="str">
        <f>IFERROR(VLOOKUP(A8,'[1]Données référence'!A:D,4, FALSE),"")</f>
        <v>BUG SMALL UPHOLSTERY, DARK GRAY, GREEN TRIM</v>
      </c>
      <c r="F8" s="12">
        <f>LEN(E8)</f>
        <v>43</v>
      </c>
    </row>
    <row r="9" spans="1:16" x14ac:dyDescent="0.4">
      <c r="A9" s="2" t="s">
        <v>215</v>
      </c>
      <c r="C9" s="16" t="s">
        <v>216</v>
      </c>
      <c r="D9" s="16">
        <v>171716</v>
      </c>
      <c r="E9" s="17" t="str">
        <f>IFERROR(VLOOKUP(A9,'[1]Données référence'!A:D,4, FALSE),"")</f>
        <v>BUG SMALL UPHOLSTERY, DARK GRAY, PINK TRIM</v>
      </c>
      <c r="F9" s="12">
        <f>LEN(E9)</f>
        <v>42</v>
      </c>
    </row>
    <row r="10" spans="1:16" x14ac:dyDescent="0.4">
      <c r="A10" s="2" t="s">
        <v>217</v>
      </c>
      <c r="C10" s="16" t="s">
        <v>218</v>
      </c>
      <c r="D10" s="16">
        <v>171717</v>
      </c>
      <c r="E10" s="17" t="str">
        <f>IFERROR(VLOOKUP(A10,'[1]Données référence'!A:D,4, FALSE),"")</f>
        <v>BUG SMALL UPHOLSTERY, LIGHT GRAY, GREEN TRIM</v>
      </c>
      <c r="F10" s="12">
        <f>LEN(E10)</f>
        <v>44</v>
      </c>
    </row>
    <row r="11" spans="1:16" x14ac:dyDescent="0.4">
      <c r="A11" s="2" t="s">
        <v>219</v>
      </c>
      <c r="C11" s="16" t="s">
        <v>220</v>
      </c>
      <c r="D11" s="16">
        <v>171718</v>
      </c>
      <c r="E11" s="17" t="str">
        <f>IFERROR(VLOOKUP(A11,'[1]Données référence'!A:D,4, FALSE),"")</f>
        <v>BUG SMALL UPHOLSTERY, LIGHT GRAY, PINK TRIM</v>
      </c>
      <c r="F11" s="12">
        <f>LEN(E11)</f>
        <v>43</v>
      </c>
    </row>
    <row r="12" spans="1:16" x14ac:dyDescent="0.4">
      <c r="A12" s="19" t="str">
        <f t="shared" si="0"/>
        <v>ORM-863-S</v>
      </c>
      <c r="B12" s="20"/>
      <c r="C12" s="21" t="s">
        <v>221</v>
      </c>
      <c r="D12" s="21">
        <v>107004</v>
      </c>
      <c r="E12" s="22" t="str">
        <f>IFERROR(VLOOKUP(A12,'[1]Données référence'!A:D,4, FALSE),"")</f>
        <v>BUG SMALL,MULTIADJUST HEADREST+PARIETAL SUP[E0955]</v>
      </c>
      <c r="F12" s="12">
        <f t="shared" ref="F12:F51" si="2">LEN(E12)</f>
        <v>50</v>
      </c>
      <c r="G12" s="39" t="s">
        <v>222</v>
      </c>
    </row>
    <row r="13" spans="1:16" x14ac:dyDescent="0.4">
      <c r="A13" s="19" t="str">
        <f t="shared" si="0"/>
        <v>ORM-863-HW</v>
      </c>
      <c r="B13" s="20"/>
      <c r="C13" s="21" t="s">
        <v>223</v>
      </c>
      <c r="D13" s="21"/>
      <c r="E13" s="23" t="str">
        <f>IFERROR(VLOOKUP(A13,'[1]Données référence'!A:D,4, FALSE),"")</f>
        <v>BUG MULTIADJUSTABLE HEADREST HARDWARE [E1033]</v>
      </c>
      <c r="F13" s="12">
        <f t="shared" si="2"/>
        <v>45</v>
      </c>
      <c r="G13" s="39" t="s">
        <v>224</v>
      </c>
      <c r="J13" s="2" t="s">
        <v>14</v>
      </c>
    </row>
    <row r="14" spans="1:16" x14ac:dyDescent="0.4">
      <c r="A14" s="24" t="str">
        <f t="shared" si="0"/>
        <v>ORM-852-S</v>
      </c>
      <c r="B14" s="25"/>
      <c r="C14" s="26" t="s">
        <v>225</v>
      </c>
      <c r="D14" s="26">
        <v>106898</v>
      </c>
      <c r="E14" s="27" t="str">
        <f>IFERROR(VLOOKUP(A14,'[1]Données référence'!A:D,4, FALSE),"")</f>
        <v>BUG SMALL, HEADREST WITH PARIETAL SUPPORTS [E0955]</v>
      </c>
      <c r="F14" s="12">
        <f t="shared" si="2"/>
        <v>50</v>
      </c>
      <c r="G14" s="39" t="s">
        <v>222</v>
      </c>
    </row>
    <row r="15" spans="1:16" x14ac:dyDescent="0.4">
      <c r="A15" s="24" t="str">
        <f t="shared" si="0"/>
        <v>ORM-852-HW</v>
      </c>
      <c r="B15" s="25"/>
      <c r="C15" s="26" t="s">
        <v>226</v>
      </c>
      <c r="D15" s="26"/>
      <c r="E15" s="28" t="str">
        <f>IFERROR(VLOOKUP(A15,'[1]Données référence'!A:D,4, FALSE),"")</f>
        <v>BUG HEADREST HARDWARE [E1033]</v>
      </c>
      <c r="F15" s="12">
        <f t="shared" si="2"/>
        <v>29</v>
      </c>
      <c r="G15" s="39" t="s">
        <v>224</v>
      </c>
      <c r="J15" s="2" t="s">
        <v>14</v>
      </c>
    </row>
    <row r="16" spans="1:16" x14ac:dyDescent="0.4">
      <c r="A16" s="19" t="str">
        <f t="shared" si="0"/>
        <v>ORM-942-S-S</v>
      </c>
      <c r="B16" s="20"/>
      <c r="C16" s="21" t="s">
        <v>227</v>
      </c>
      <c r="D16" s="21">
        <v>106690</v>
      </c>
      <c r="E16" s="22" t="str">
        <f>IFERROR(VLOOKUP(A16,'[1]Données référence'!A:D,4, FALSE),"")</f>
        <v>BUG SMALL, ERGONOMIC HEADREST, SMALL [E0955]</v>
      </c>
      <c r="F16" s="12">
        <f t="shared" si="2"/>
        <v>44</v>
      </c>
      <c r="G16" s="39" t="s">
        <v>222</v>
      </c>
    </row>
    <row r="17" spans="1:15" x14ac:dyDescent="0.4">
      <c r="A17" s="19" t="str">
        <f t="shared" si="0"/>
        <v>ORM-942-S-M</v>
      </c>
      <c r="B17" s="20"/>
      <c r="C17" s="21" t="s">
        <v>228</v>
      </c>
      <c r="D17" s="21">
        <v>107293</v>
      </c>
      <c r="E17" s="21" t="str">
        <f>IFERROR(VLOOKUP(A17,'[1]Données référence'!A:D,4, FALSE),"")</f>
        <v>BUG SMALL, ERGONOMIC HEADREST, MEDIUM [E0955]</v>
      </c>
      <c r="F17" s="12">
        <f t="shared" si="2"/>
        <v>45</v>
      </c>
      <c r="G17" s="39" t="s">
        <v>222</v>
      </c>
    </row>
    <row r="18" spans="1:15" x14ac:dyDescent="0.4">
      <c r="A18" s="46" t="s">
        <v>229</v>
      </c>
      <c r="B18" s="47"/>
      <c r="C18" s="48" t="s">
        <v>230</v>
      </c>
      <c r="D18" s="48"/>
      <c r="E18" s="49" t="str">
        <f>IFERROR(VLOOKUP(A18,'[1]Données référence'!A:D,4, FALSE),"")</f>
        <v>BUG ERGONOMIC HEADREST HARDWARE [E1033]</v>
      </c>
      <c r="F18" s="12">
        <f t="shared" si="2"/>
        <v>39</v>
      </c>
      <c r="G18" s="39" t="s">
        <v>224</v>
      </c>
      <c r="J18" s="2" t="s">
        <v>14</v>
      </c>
    </row>
    <row r="19" spans="1:15" s="54" customFormat="1" x14ac:dyDescent="0.4">
      <c r="A19" s="24" t="str">
        <f t="shared" si="0"/>
        <v>ORM-835-S</v>
      </c>
      <c r="B19" s="25"/>
      <c r="C19" s="26" t="s">
        <v>231</v>
      </c>
      <c r="D19" s="26">
        <v>105174</v>
      </c>
      <c r="E19" s="27" t="str">
        <f>IFERROR(VLOOKUP(A19,'[1]Données référence'!A:D,4, FALSE),"")</f>
        <v>BUG SMALL, SHAPED HEADREST [E0955]</v>
      </c>
      <c r="F19" s="50">
        <f t="shared" si="2"/>
        <v>34</v>
      </c>
      <c r="G19" s="51" t="s">
        <v>222</v>
      </c>
      <c r="H19" s="52"/>
      <c r="I19" s="53"/>
      <c r="L19" s="55"/>
      <c r="M19" s="55"/>
      <c r="N19" s="55"/>
      <c r="O19" s="55"/>
    </row>
    <row r="20" spans="1:15" x14ac:dyDescent="0.4">
      <c r="A20" s="24" t="str">
        <f t="shared" si="0"/>
        <v>ORM-835-HW</v>
      </c>
      <c r="B20" s="25"/>
      <c r="C20" s="26" t="s">
        <v>232</v>
      </c>
      <c r="D20" s="26"/>
      <c r="E20" s="28" t="str">
        <f>IFERROR(VLOOKUP(A20,'[1]Données référence'!A:D,4, FALSE),"")</f>
        <v>BUG SHAPED HEADREST HARDWARE [E1033]</v>
      </c>
      <c r="F20" s="12">
        <f t="shared" si="2"/>
        <v>36</v>
      </c>
      <c r="G20" s="39" t="s">
        <v>224</v>
      </c>
      <c r="J20" s="2" t="s">
        <v>14</v>
      </c>
    </row>
    <row r="21" spans="1:15" x14ac:dyDescent="0.4">
      <c r="A21" s="2" t="str">
        <f t="shared" si="0"/>
        <v>ORM-934</v>
      </c>
      <c r="C21" s="16">
        <v>934</v>
      </c>
      <c r="D21" s="16">
        <v>106651</v>
      </c>
      <c r="E21" s="17" t="str">
        <f>IFERROR(VLOOKUP(A21,'[1]Données référence'!A:D,4, FALSE),"")</f>
        <v>BUG SUSPENSION HEADREST MOUNT [E1033]</v>
      </c>
      <c r="F21" s="17">
        <f t="shared" si="2"/>
        <v>37</v>
      </c>
      <c r="G21" s="39" t="s">
        <v>224</v>
      </c>
      <c r="J21" s="15" t="s">
        <v>233</v>
      </c>
    </row>
    <row r="22" spans="1:15" x14ac:dyDescent="0.4">
      <c r="A22" s="19" t="str">
        <f t="shared" si="0"/>
        <v>ORM-838-S</v>
      </c>
      <c r="B22" s="20"/>
      <c r="C22" s="21" t="s">
        <v>234</v>
      </c>
      <c r="D22" s="21">
        <v>106617</v>
      </c>
      <c r="E22" s="22" t="str">
        <f>IFERROR(VLOOKUP(A22,'[1]Données référence'!A:D,4, FALSE),"")</f>
        <v>BUG SMALL, ADJUST. LATERAL SUPPORTS, SMALL[E0956]</v>
      </c>
      <c r="F22" s="12">
        <f t="shared" si="2"/>
        <v>49</v>
      </c>
      <c r="G22" s="39" t="s">
        <v>235</v>
      </c>
    </row>
    <row r="23" spans="1:15" x14ac:dyDescent="0.4">
      <c r="A23" s="19" t="str">
        <f t="shared" si="0"/>
        <v>ORM-838-HW</v>
      </c>
      <c r="B23" s="20"/>
      <c r="C23" s="21" t="s">
        <v>236</v>
      </c>
      <c r="D23" s="21"/>
      <c r="E23" s="23" t="str">
        <f>IFERROR(VLOOKUP(A23,'[1]Données référence'!A:D,4, FALSE),"")</f>
        <v>BUG ADJUSTABLE LATERAL SUPPORT HARDWARE [E1034]</v>
      </c>
      <c r="F23" s="12">
        <f t="shared" si="2"/>
        <v>47</v>
      </c>
      <c r="G23" s="39" t="s">
        <v>237</v>
      </c>
      <c r="J23" s="2" t="s">
        <v>14</v>
      </c>
    </row>
    <row r="24" spans="1:15" x14ac:dyDescent="0.4">
      <c r="A24" s="2" t="str">
        <f t="shared" si="0"/>
        <v>ORM-868-S</v>
      </c>
      <c r="C24" s="16" t="s">
        <v>238</v>
      </c>
      <c r="D24" s="16">
        <v>105178</v>
      </c>
      <c r="E24" s="17" t="str">
        <f>IFERROR(VLOOKUP(A24,'[1]Données référence'!A:D,4, FALSE),"")</f>
        <v>BUG SMALL,WRAPPABLE&amp;FLEXIBLE TRUNK SUPPORT[E0956]</v>
      </c>
      <c r="F24" s="17">
        <f t="shared" si="2"/>
        <v>49</v>
      </c>
      <c r="G24" s="39" t="s">
        <v>235</v>
      </c>
    </row>
    <row r="25" spans="1:15" x14ac:dyDescent="0.4">
      <c r="A25" s="24" t="str">
        <f t="shared" si="0"/>
        <v>ORM-834-S</v>
      </c>
      <c r="B25" s="25"/>
      <c r="C25" s="26" t="s">
        <v>239</v>
      </c>
      <c r="D25" s="26">
        <v>107756</v>
      </c>
      <c r="E25" s="27" t="str">
        <f>IFERROR(VLOOKUP(A25,'[1]Données référence'!A:D,4, FALSE),"")</f>
        <v>BUG SMALL, PADDED ABDUCTOR [E0957]</v>
      </c>
      <c r="F25" s="17">
        <f t="shared" si="2"/>
        <v>34</v>
      </c>
      <c r="G25" s="39" t="s">
        <v>165</v>
      </c>
    </row>
    <row r="26" spans="1:15" x14ac:dyDescent="0.4">
      <c r="A26" s="24" t="s">
        <v>166</v>
      </c>
      <c r="B26" s="25"/>
      <c r="C26" s="26" t="s">
        <v>167</v>
      </c>
      <c r="D26" s="26"/>
      <c r="E26" s="28" t="str">
        <f>IFERROR(VLOOKUP(A26,'[1]Données référence'!A:D,4, FALSE),"")</f>
        <v>JUDITTA/BUG REMOVABLE ABDUCTION HARDWARE [E1028]</v>
      </c>
      <c r="F26" s="41"/>
      <c r="G26" s="42" t="s">
        <v>168</v>
      </c>
    </row>
    <row r="27" spans="1:15" x14ac:dyDescent="0.4">
      <c r="A27" s="19" t="str">
        <f t="shared" si="0"/>
        <v>ORM-834R-S</v>
      </c>
      <c r="B27" s="20"/>
      <c r="C27" s="21" t="s">
        <v>240</v>
      </c>
      <c r="D27" s="21">
        <v>105176</v>
      </c>
      <c r="E27" s="22" t="str">
        <f>IFERROR(VLOOKUP(A27,'[1]Données référence'!A:D,4, FALSE),"")</f>
        <v>BUG SMALL, ADJUSTABLE PADDED ABDUCTOR [E0957]</v>
      </c>
      <c r="F27" s="17">
        <f t="shared" si="2"/>
        <v>45</v>
      </c>
      <c r="G27" s="43" t="s">
        <v>165</v>
      </c>
    </row>
    <row r="28" spans="1:15" x14ac:dyDescent="0.4">
      <c r="A28" s="19" t="s">
        <v>241</v>
      </c>
      <c r="B28" s="20"/>
      <c r="C28" s="21" t="s">
        <v>242</v>
      </c>
      <c r="D28" s="21"/>
      <c r="E28" s="23" t="str">
        <f>IFERROR(VLOOKUP(A28,'[1]Données référence'!A:D,4, FALSE),"")</f>
        <v>JUDITTA/BUG REMOVABLE ABDUCTION HARDWARE [E1028]</v>
      </c>
      <c r="F28" s="41"/>
      <c r="G28" s="42" t="s">
        <v>168</v>
      </c>
    </row>
    <row r="29" spans="1:15" x14ac:dyDescent="0.4">
      <c r="A29" s="2" t="str">
        <f t="shared" si="0"/>
        <v>ORM-853-S</v>
      </c>
      <c r="C29" s="16" t="s">
        <v>243</v>
      </c>
      <c r="D29" s="16">
        <v>106611</v>
      </c>
      <c r="E29" s="17" t="str">
        <f>IFERROR(VLOOKUP(A29,'[1]Données référence'!A:D,4, FALSE),"")</f>
        <v>BUG SMALL, VEST HARNESS [E0960]</v>
      </c>
      <c r="F29" s="17">
        <f t="shared" si="2"/>
        <v>31</v>
      </c>
      <c r="G29" s="39" t="s">
        <v>244</v>
      </c>
    </row>
    <row r="30" spans="1:15" x14ac:dyDescent="0.4">
      <c r="A30" s="2" t="str">
        <f t="shared" si="0"/>
        <v>ORM-903-S</v>
      </c>
      <c r="C30" s="16" t="s">
        <v>245</v>
      </c>
      <c r="D30" s="16">
        <v>108111</v>
      </c>
      <c r="E30" s="17" t="str">
        <f>IFERROR(VLOOKUP(A30,'[1]Données référence'!A:D,4, FALSE),"")</f>
        <v>BUG SMALL, 5 POINT VEST HARNESS [E0960]</v>
      </c>
      <c r="F30" s="17">
        <f t="shared" si="2"/>
        <v>39</v>
      </c>
      <c r="G30" s="39" t="s">
        <v>244</v>
      </c>
    </row>
    <row r="31" spans="1:15" x14ac:dyDescent="0.4">
      <c r="A31" s="2" t="str">
        <f t="shared" si="0"/>
        <v>ORM-906-S</v>
      </c>
      <c r="C31" s="16" t="s">
        <v>246</v>
      </c>
      <c r="D31" s="16">
        <v>107770</v>
      </c>
      <c r="E31" s="17" t="str">
        <f>IFERROR(VLOOKUP(A31,'[1]Données référence'!A:D,4, FALSE),"")</f>
        <v>BUG SMALL, 5 POINT HARNESS [E0960]</v>
      </c>
      <c r="F31" s="17">
        <f t="shared" si="2"/>
        <v>34</v>
      </c>
      <c r="G31" s="39" t="s">
        <v>244</v>
      </c>
    </row>
    <row r="32" spans="1:15" x14ac:dyDescent="0.4">
      <c r="A32" s="2" t="str">
        <f t="shared" si="0"/>
        <v>ORM-894-S</v>
      </c>
      <c r="C32" s="16" t="s">
        <v>247</v>
      </c>
      <c r="D32" s="16">
        <v>102744</v>
      </c>
      <c r="E32" s="17" t="str">
        <f>IFERROR(VLOOKUP(A32,'[1]Données référence'!A:D,4, FALSE),"")</f>
        <v>BUG SMALL, PELVIC BELT [E0978]</v>
      </c>
      <c r="F32" s="17">
        <f t="shared" si="2"/>
        <v>30</v>
      </c>
      <c r="G32" s="39" t="s">
        <v>164</v>
      </c>
    </row>
    <row r="33" spans="1:10" x14ac:dyDescent="0.4">
      <c r="A33" s="2" t="str">
        <f t="shared" si="0"/>
        <v>ORM-920-S</v>
      </c>
      <c r="C33" s="16" t="s">
        <v>248</v>
      </c>
      <c r="D33" s="16">
        <v>102794</v>
      </c>
      <c r="E33" s="17" t="str">
        <f>IFERROR(VLOOKUP(A33,'[1]Données référence'!A:D,4, FALSE),"")</f>
        <v>BUG SMALL, 4 POINT BELT [E0978]</v>
      </c>
      <c r="F33" s="17">
        <f t="shared" si="2"/>
        <v>31</v>
      </c>
      <c r="G33" s="39" t="s">
        <v>164</v>
      </c>
    </row>
    <row r="34" spans="1:10" x14ac:dyDescent="0.4">
      <c r="A34" s="2" t="str">
        <f t="shared" si="0"/>
        <v>ORM-827-S</v>
      </c>
      <c r="C34" s="16" t="s">
        <v>249</v>
      </c>
      <c r="D34" s="16">
        <v>107752</v>
      </c>
      <c r="E34" s="17" t="str">
        <f>IFERROR(VLOOKUP(A34,'[1]Données référence'!A:D,4, FALSE),"")</f>
        <v>BUG SMALL, FOOT STRAPS [E0952]</v>
      </c>
      <c r="F34" s="17">
        <f t="shared" si="2"/>
        <v>30</v>
      </c>
      <c r="G34" s="39" t="s">
        <v>250</v>
      </c>
    </row>
    <row r="35" spans="1:10" x14ac:dyDescent="0.4">
      <c r="A35" s="2" t="str">
        <f t="shared" si="0"/>
        <v>ORM-839-S</v>
      </c>
      <c r="C35" s="16" t="s">
        <v>251</v>
      </c>
      <c r="D35" s="16">
        <v>108123</v>
      </c>
      <c r="E35" s="17" t="str">
        <f>IFERROR(VLOOKUP(A35,'[1]Données référence'!A:D,4, FALSE),"")</f>
        <v>BUG SMALL, ADJUSTABLE FRONT HANDLE [K0108]</v>
      </c>
      <c r="F35" s="17">
        <f t="shared" si="2"/>
        <v>42</v>
      </c>
      <c r="G35" s="39" t="s">
        <v>252</v>
      </c>
    </row>
    <row r="36" spans="1:10" x14ac:dyDescent="0.4">
      <c r="A36" s="2" t="str">
        <f t="shared" si="0"/>
        <v>ORM-824-S</v>
      </c>
      <c r="C36" s="16" t="s">
        <v>253</v>
      </c>
      <c r="D36" s="16">
        <v>106773</v>
      </c>
      <c r="E36" s="17" t="str">
        <f>IFERROR(VLOOKUP(A36,'[1]Données référence'!A:D,4, FALSE),"")</f>
        <v>BUG SMALL, CLEAR TRAY [E0950]</v>
      </c>
      <c r="F36" s="17">
        <f t="shared" si="2"/>
        <v>29</v>
      </c>
      <c r="G36" s="39" t="s">
        <v>163</v>
      </c>
    </row>
    <row r="37" spans="1:10" x14ac:dyDescent="0.4">
      <c r="A37" s="2" t="str">
        <f t="shared" si="0"/>
        <v>ORM-824B-S</v>
      </c>
      <c r="C37" s="16" t="s">
        <v>254</v>
      </c>
      <c r="D37" s="16">
        <v>107301</v>
      </c>
      <c r="E37" s="17" t="str">
        <f>IFERROR(VLOOKUP(A37,'[1]Données référence'!A:D,4, FALSE),"")</f>
        <v>BUG SMALL, WIDE TRAY [E0950]</v>
      </c>
      <c r="F37" s="17">
        <f t="shared" si="2"/>
        <v>28</v>
      </c>
      <c r="G37" s="39" t="s">
        <v>163</v>
      </c>
    </row>
    <row r="38" spans="1:10" x14ac:dyDescent="0.4">
      <c r="A38" s="2" t="str">
        <f t="shared" si="0"/>
        <v>ORM-905-S</v>
      </c>
      <c r="C38" s="16" t="s">
        <v>255</v>
      </c>
      <c r="D38" s="16">
        <v>102940</v>
      </c>
      <c r="E38" s="17" t="str">
        <f>IFERROR(VLOOKUP(A38,'[1]Données référence'!A:D,4, FALSE),"")</f>
        <v>BUG SMALL, HAND BRAKE KIT FOR 869 BASE</v>
      </c>
      <c r="F38" s="17">
        <f t="shared" si="2"/>
        <v>38</v>
      </c>
      <c r="J38" s="15" t="s">
        <v>256</v>
      </c>
    </row>
    <row r="39" spans="1:10" x14ac:dyDescent="0.4">
      <c r="A39" s="2" t="str">
        <f t="shared" si="0"/>
        <v>ORM-935-S</v>
      </c>
      <c r="C39" s="16" t="s">
        <v>257</v>
      </c>
      <c r="D39" s="16">
        <v>102982</v>
      </c>
      <c r="E39" s="17" t="str">
        <f>IFERROR(VLOOKUP(A39,'[1]Données référence'!A:D,4, FALSE),"")</f>
        <v>BUG SMALL, O2 HOLDER [E2208]</v>
      </c>
      <c r="F39" s="17">
        <f t="shared" si="2"/>
        <v>28</v>
      </c>
      <c r="G39" s="39" t="s">
        <v>258</v>
      </c>
      <c r="J39" s="15" t="s">
        <v>256</v>
      </c>
    </row>
    <row r="40" spans="1:10" x14ac:dyDescent="0.4">
      <c r="A40" s="24" t="str">
        <f t="shared" si="0"/>
        <v>ORM-819-S-G</v>
      </c>
      <c r="B40" s="25"/>
      <c r="C40" s="26" t="s">
        <v>259</v>
      </c>
      <c r="D40" s="26">
        <v>108128</v>
      </c>
      <c r="E40" s="27" t="str">
        <f>IFERROR(VLOOKUP(A40,'[1]Données référence'!A:D,4, FALSE),"")</f>
        <v>BUG SMALL, CANOPY, BLACK GREEN [K0108]</v>
      </c>
      <c r="F40" s="17">
        <f t="shared" si="2"/>
        <v>38</v>
      </c>
      <c r="G40" s="39" t="s">
        <v>252</v>
      </c>
    </row>
    <row r="41" spans="1:10" x14ac:dyDescent="0.4">
      <c r="A41" s="24" t="str">
        <f t="shared" si="0"/>
        <v>ORM-819-S-P</v>
      </c>
      <c r="B41" s="25"/>
      <c r="C41" s="26" t="s">
        <v>260</v>
      </c>
      <c r="D41" s="26">
        <v>108129</v>
      </c>
      <c r="E41" s="27" t="str">
        <f>IFERROR(VLOOKUP(A41,'[1]Données référence'!A:D,4, FALSE),"")</f>
        <v>BUG SMALL, CANOPY, BLACK PINK [K0108]</v>
      </c>
      <c r="F41" s="17">
        <f t="shared" si="2"/>
        <v>37</v>
      </c>
      <c r="G41" s="39" t="s">
        <v>252</v>
      </c>
    </row>
    <row r="42" spans="1:10" x14ac:dyDescent="0.4">
      <c r="A42" s="56" t="str">
        <f t="shared" si="0"/>
        <v>ORM-819-S-HW</v>
      </c>
      <c r="B42" s="57"/>
      <c r="C42" s="58" t="s">
        <v>261</v>
      </c>
      <c r="D42" s="58"/>
      <c r="E42" s="59" t="str">
        <f>IFERROR(VLOOKUP(A42,'[1]Données référence'!A:D,4, FALSE),"")</f>
        <v>BUG SMALL, CANOPY HARDWARE [E1028]</v>
      </c>
      <c r="F42" s="17">
        <f t="shared" si="2"/>
        <v>34</v>
      </c>
      <c r="G42" s="39" t="s">
        <v>168</v>
      </c>
    </row>
    <row r="43" spans="1:10" x14ac:dyDescent="0.4">
      <c r="A43" s="2" t="str">
        <f t="shared" si="0"/>
        <v>ORM-825-S</v>
      </c>
      <c r="C43" s="16" t="s">
        <v>262</v>
      </c>
      <c r="D43" s="16">
        <v>108113</v>
      </c>
      <c r="E43" s="17" t="str">
        <f>IFERROR(VLOOKUP(A43,'[1]Données référence'!A:D,4, FALSE),"")</f>
        <v>BUG SMALL, RAIN COVER</v>
      </c>
      <c r="F43" s="17">
        <f t="shared" si="2"/>
        <v>21</v>
      </c>
    </row>
    <row r="44" spans="1:10" x14ac:dyDescent="0.4">
      <c r="A44" s="2" t="str">
        <f t="shared" si="0"/>
        <v>ORM-818-S</v>
      </c>
      <c r="C44" s="16" t="s">
        <v>263</v>
      </c>
      <c r="D44" s="16">
        <v>106621</v>
      </c>
      <c r="E44" s="17" t="str">
        <f>IFERROR(VLOOKUP(A44,'[1]Données référence'!A:D,4, FALSE),"")</f>
        <v>BUG SMALL, THERMAL COVER</v>
      </c>
      <c r="F44" s="17">
        <f t="shared" si="2"/>
        <v>24</v>
      </c>
    </row>
    <row r="45" spans="1:10" x14ac:dyDescent="0.4">
      <c r="A45" s="2" t="str">
        <f t="shared" si="0"/>
        <v>ORM-858-S</v>
      </c>
      <c r="C45" s="16" t="s">
        <v>264</v>
      </c>
      <c r="D45" s="16">
        <v>102681</v>
      </c>
      <c r="E45" s="17" t="str">
        <f>IFERROR(VLOOKUP(A45,'[1]Données référence'!A:D,4, FALSE),"")</f>
        <v>BUG SMALL, MEDICAL NECESSITY NET BASKET</v>
      </c>
      <c r="F45" s="17">
        <f t="shared" si="2"/>
        <v>39</v>
      </c>
      <c r="J45" s="15" t="s">
        <v>256</v>
      </c>
    </row>
    <row r="46" spans="1:10" x14ac:dyDescent="0.4">
      <c r="A46" s="2" t="str">
        <f t="shared" si="0"/>
        <v>ORM-911-S</v>
      </c>
      <c r="C46" s="16" t="s">
        <v>265</v>
      </c>
      <c r="D46" s="16">
        <v>106619</v>
      </c>
      <c r="E46" s="17" t="str">
        <f>IFERROR(VLOOKUP(A46,'[1]Données référence'!A:D,4, FALSE),"")</f>
        <v>BUG SMALL, VENT TRAY [E1029]</v>
      </c>
      <c r="F46" s="17">
        <f t="shared" si="2"/>
        <v>28</v>
      </c>
      <c r="G46" s="39" t="s">
        <v>266</v>
      </c>
      <c r="J46" s="15" t="s">
        <v>256</v>
      </c>
    </row>
    <row r="47" spans="1:10" x14ac:dyDescent="0.4">
      <c r="A47" s="2" t="str">
        <f t="shared" si="0"/>
        <v>ORM-892-S</v>
      </c>
      <c r="C47" s="16" t="s">
        <v>267</v>
      </c>
      <c r="D47" s="16">
        <v>102796</v>
      </c>
      <c r="E47" s="17" t="str">
        <f>IFERROR(VLOOKUP(A47,'[1]Données référence'!A:D,4, FALSE),"")</f>
        <v>BUG SMALL, PADDED FOOTBOX [E0954]</v>
      </c>
      <c r="F47" s="17">
        <f t="shared" si="2"/>
        <v>33</v>
      </c>
      <c r="G47" s="39" t="s">
        <v>268</v>
      </c>
    </row>
    <row r="48" spans="1:10" x14ac:dyDescent="0.4">
      <c r="A48" s="2" t="str">
        <f t="shared" si="0"/>
        <v>ORM-891</v>
      </c>
      <c r="C48" s="16">
        <v>891</v>
      </c>
      <c r="D48" s="16">
        <v>102612</v>
      </c>
      <c r="E48" s="17" t="str">
        <f>IFERROR(VLOOKUP(A48,'[1]Données référence'!A:D,4, FALSE),"")</f>
        <v>BUG, TIE DOWN HOOK FOR 869 BASE [E1022]</v>
      </c>
      <c r="F48" s="17">
        <f t="shared" si="2"/>
        <v>39</v>
      </c>
      <c r="G48" s="39" t="s">
        <v>269</v>
      </c>
      <c r="J48" s="15" t="s">
        <v>256</v>
      </c>
    </row>
    <row r="49" spans="1:10" x14ac:dyDescent="0.4">
      <c r="A49" s="2" t="str">
        <f t="shared" si="0"/>
        <v>ORM-922</v>
      </c>
      <c r="C49" s="16">
        <v>922</v>
      </c>
      <c r="D49" s="16">
        <v>102801</v>
      </c>
      <c r="E49" s="17" t="str">
        <f>IFERROR(VLOOKUP(A49,'[1]Données référence'!A:D,4, FALSE),"")</f>
        <v>BUG, BOTTLE HOLDER FOR 869 BASE</v>
      </c>
      <c r="F49" s="17">
        <f t="shared" si="2"/>
        <v>31</v>
      </c>
      <c r="J49" s="15" t="s">
        <v>256</v>
      </c>
    </row>
    <row r="50" spans="1:10" x14ac:dyDescent="0.4">
      <c r="A50" s="2" t="str">
        <f t="shared" si="0"/>
        <v>ORM-851-S</v>
      </c>
      <c r="C50" s="16" t="s">
        <v>270</v>
      </c>
      <c r="D50" s="16">
        <v>108119</v>
      </c>
      <c r="E50" s="17" t="str">
        <f>IFERROR(VLOOKUP(A50,'[1]Données référence'!A:D,4, FALSE),"")</f>
        <v>BUG SMALL, HIGH LOW COMPACT BASE</v>
      </c>
      <c r="F50" s="17">
        <f t="shared" si="2"/>
        <v>32</v>
      </c>
    </row>
    <row r="51" spans="1:10" x14ac:dyDescent="0.4">
      <c r="A51" s="2" t="str">
        <f t="shared" si="0"/>
        <v>ORM-856-S</v>
      </c>
      <c r="C51" s="16" t="s">
        <v>271</v>
      </c>
      <c r="D51" s="16">
        <v>108117</v>
      </c>
      <c r="E51" s="17" t="str">
        <f>IFERROR(VLOOKUP(A51,'[1]Données référence'!A:D,4, FALSE),"")</f>
        <v xml:space="preserve">BUG SMALL, HIGH LOW FEEDING INDOOR BASE </v>
      </c>
      <c r="F51" s="17">
        <f t="shared" si="2"/>
        <v>40</v>
      </c>
    </row>
    <row r="52" spans="1:10" x14ac:dyDescent="0.4">
      <c r="E52" s="17">
        <f>IFERROR(VLOOKUP(A52,'[1]Données référence'!A:D,4, FALSE),"")</f>
        <v>0</v>
      </c>
    </row>
    <row r="53" spans="1:10" ht="18.45" x14ac:dyDescent="0.5">
      <c r="A53" s="113" t="s">
        <v>272</v>
      </c>
      <c r="B53" s="113"/>
      <c r="C53" s="113"/>
      <c r="D53" s="113"/>
      <c r="E53" s="113"/>
    </row>
    <row r="54" spans="1:10" x14ac:dyDescent="0.4">
      <c r="A54" s="2" t="str">
        <f t="shared" ref="A54:A101" si="3">"ORM-"&amp;C54</f>
        <v>ORM-BMSS-M</v>
      </c>
      <c r="B54" s="60"/>
      <c r="C54" s="16" t="s">
        <v>273</v>
      </c>
      <c r="D54" s="16">
        <v>105624</v>
      </c>
      <c r="E54" s="17" t="str">
        <f>IFERROR(VLOOKUP(A54,'[1]Données référence'!A:D,4, FALSE),"")</f>
        <v>BUG MODULAR SEAT, MEDIUM  [E2292]</v>
      </c>
      <c r="F54" s="12">
        <f t="shared" ref="F54:F55" si="4">LEN(E54)</f>
        <v>33</v>
      </c>
      <c r="G54" s="39" t="s">
        <v>207</v>
      </c>
    </row>
    <row r="55" spans="1:10" x14ac:dyDescent="0.4">
      <c r="A55" s="2" t="str">
        <f t="shared" si="3"/>
        <v>ORM-BMSS-M-RB</v>
      </c>
      <c r="B55" s="60"/>
      <c r="C55" s="16" t="s">
        <v>274</v>
      </c>
      <c r="E55" s="17" t="str">
        <f>IFERROR(VLOOKUP(A55,'[1]Données référence'!A:D,4, FALSE),"")</f>
        <v>BUG RECLINING BACK [E1225]</v>
      </c>
      <c r="F55" s="12">
        <f t="shared" si="4"/>
        <v>26</v>
      </c>
      <c r="G55" s="39" t="s">
        <v>209</v>
      </c>
      <c r="J55" s="2" t="s">
        <v>14</v>
      </c>
    </row>
    <row r="56" spans="1:10" x14ac:dyDescent="0.4">
      <c r="A56" s="2" t="str">
        <f t="shared" si="3"/>
        <v>ORM-869-M</v>
      </c>
      <c r="B56" s="60"/>
      <c r="C56" s="16" t="s">
        <v>275</v>
      </c>
      <c r="D56" s="16">
        <v>106830</v>
      </c>
      <c r="E56" s="17" t="str">
        <f>IFERROR(VLOOKUP(A56,'[1]Données référence'!A:D,4, FALSE),"")</f>
        <v>BUG OUTDOOR BASE, MEDIUM [E1234]</v>
      </c>
      <c r="F56" s="12">
        <f>LEN(E60)</f>
        <v>44</v>
      </c>
      <c r="G56" s="39" t="s">
        <v>211</v>
      </c>
    </row>
    <row r="57" spans="1:10" x14ac:dyDescent="0.4">
      <c r="A57" s="2"/>
      <c r="B57" s="60"/>
      <c r="C57" s="40" t="s">
        <v>212</v>
      </c>
      <c r="E57" s="17">
        <f>IFERROR(VLOOKUP(A57,'[1]Données référence'!A:D,4, FALSE),"")</f>
        <v>0</v>
      </c>
      <c r="F57" s="12">
        <f>LEN(E61)</f>
        <v>43</v>
      </c>
    </row>
    <row r="58" spans="1:10" x14ac:dyDescent="0.4">
      <c r="A58" s="2" t="s">
        <v>213</v>
      </c>
      <c r="B58" s="60"/>
      <c r="C58" s="16" t="s">
        <v>214</v>
      </c>
      <c r="D58" s="16">
        <v>171715</v>
      </c>
      <c r="E58" s="17" t="str">
        <f>IFERROR(VLOOKUP(A58,'[1]Données référence'!A:D,4, FALSE),"")</f>
        <v>BUG SMALL UPHOLSTERY, DARK GRAY, GREEN TRIM</v>
      </c>
      <c r="F58" s="12">
        <f>LEN(E58)</f>
        <v>43</v>
      </c>
    </row>
    <row r="59" spans="1:10" x14ac:dyDescent="0.4">
      <c r="A59" s="2" t="s">
        <v>215</v>
      </c>
      <c r="B59" s="60"/>
      <c r="C59" s="16" t="s">
        <v>216</v>
      </c>
      <c r="D59" s="16">
        <v>171716</v>
      </c>
      <c r="E59" s="17" t="str">
        <f>IFERROR(VLOOKUP(A59,'[1]Données référence'!A:D,4, FALSE),"")</f>
        <v>BUG SMALL UPHOLSTERY, DARK GRAY, PINK TRIM</v>
      </c>
      <c r="F59" s="12">
        <f>LEN(E59)</f>
        <v>42</v>
      </c>
    </row>
    <row r="60" spans="1:10" x14ac:dyDescent="0.4">
      <c r="A60" s="2" t="s">
        <v>217</v>
      </c>
      <c r="B60" s="60"/>
      <c r="C60" s="16" t="s">
        <v>218</v>
      </c>
      <c r="D60" s="16">
        <v>171717</v>
      </c>
      <c r="E60" s="17" t="str">
        <f>IFERROR(VLOOKUP(A60,'[1]Données référence'!A:D,4, FALSE),"")</f>
        <v>BUG SMALL UPHOLSTERY, LIGHT GRAY, GREEN TRIM</v>
      </c>
      <c r="F60" s="12">
        <f>LEN(E60)</f>
        <v>44</v>
      </c>
    </row>
    <row r="61" spans="1:10" x14ac:dyDescent="0.4">
      <c r="A61" s="2" t="s">
        <v>219</v>
      </c>
      <c r="B61" s="60"/>
      <c r="C61" s="16" t="s">
        <v>220</v>
      </c>
      <c r="D61" s="16">
        <v>171718</v>
      </c>
      <c r="E61" s="17" t="str">
        <f>IFERROR(VLOOKUP(A61,'[1]Données référence'!A:D,4, FALSE),"")</f>
        <v>BUG SMALL UPHOLSTERY, LIGHT GRAY, PINK TRIM</v>
      </c>
      <c r="F61" s="12">
        <f>LEN(E61)</f>
        <v>43</v>
      </c>
    </row>
    <row r="62" spans="1:10" x14ac:dyDescent="0.4">
      <c r="A62" s="19" t="str">
        <f t="shared" si="3"/>
        <v>ORM-863-M</v>
      </c>
      <c r="B62" s="20"/>
      <c r="C62" s="21" t="s">
        <v>276</v>
      </c>
      <c r="D62" s="21">
        <v>107005</v>
      </c>
      <c r="E62" s="22" t="str">
        <f>IFERROR(VLOOKUP(A62,'[1]Données référence'!A:D,4, FALSE),"")</f>
        <v>BUG MED., MULTIADJUST HEADREST+PARIETAL SUP[E0955]</v>
      </c>
      <c r="F62" s="12">
        <f t="shared" ref="F62:F101" si="5">LEN(E62)</f>
        <v>50</v>
      </c>
      <c r="G62" s="39" t="s">
        <v>222</v>
      </c>
    </row>
    <row r="63" spans="1:10" x14ac:dyDescent="0.4">
      <c r="A63" s="19" t="str">
        <f t="shared" si="3"/>
        <v>ORM-863-HW</v>
      </c>
      <c r="B63" s="20"/>
      <c r="C63" s="21" t="s">
        <v>223</v>
      </c>
      <c r="D63" s="21"/>
      <c r="E63" s="23" t="str">
        <f>IFERROR(VLOOKUP(A63,'[1]Données référence'!A:D,4, FALSE),"")</f>
        <v>BUG MULTIADJUSTABLE HEADREST HARDWARE [E1033]</v>
      </c>
      <c r="F63" s="12">
        <f t="shared" si="5"/>
        <v>45</v>
      </c>
      <c r="G63" s="39" t="s">
        <v>224</v>
      </c>
      <c r="J63" s="2" t="s">
        <v>14</v>
      </c>
    </row>
    <row r="64" spans="1:10" x14ac:dyDescent="0.4">
      <c r="A64" s="24" t="str">
        <f t="shared" si="3"/>
        <v>ORM-852-M</v>
      </c>
      <c r="B64" s="25"/>
      <c r="C64" s="26" t="s">
        <v>277</v>
      </c>
      <c r="D64" s="26">
        <v>106899</v>
      </c>
      <c r="E64" s="27" t="str">
        <f>IFERROR(VLOOKUP(A64,'[1]Données référence'!A:D,4, FALSE),"")</f>
        <v>BUG MEDIUM, HEADREST WITH PARIETAL SUPPORTS[E0955]</v>
      </c>
      <c r="F64" s="12">
        <f t="shared" si="5"/>
        <v>50</v>
      </c>
      <c r="G64" s="39" t="s">
        <v>222</v>
      </c>
    </row>
    <row r="65" spans="1:10" x14ac:dyDescent="0.4">
      <c r="A65" s="24" t="str">
        <f t="shared" si="3"/>
        <v>ORM-852-HW</v>
      </c>
      <c r="B65" s="25"/>
      <c r="C65" s="26" t="s">
        <v>226</v>
      </c>
      <c r="D65" s="26"/>
      <c r="E65" s="28" t="str">
        <f>IFERROR(VLOOKUP(A65,'[1]Données référence'!A:D,4, FALSE),"")</f>
        <v>BUG HEADREST HARDWARE [E1033]</v>
      </c>
      <c r="F65" s="12">
        <f t="shared" si="5"/>
        <v>29</v>
      </c>
      <c r="G65" s="39" t="s">
        <v>224</v>
      </c>
      <c r="J65" s="2" t="s">
        <v>14</v>
      </c>
    </row>
    <row r="66" spans="1:10" x14ac:dyDescent="0.4">
      <c r="A66" s="19" t="str">
        <f t="shared" si="3"/>
        <v>ORM-942-M-M</v>
      </c>
      <c r="B66" s="20"/>
      <c r="C66" s="21" t="s">
        <v>278</v>
      </c>
      <c r="D66" s="21">
        <v>106691</v>
      </c>
      <c r="E66" s="22" t="str">
        <f>IFERROR(VLOOKUP(A66,'[1]Données référence'!A:D,4, FALSE),"")</f>
        <v>BUG MEDIUM, ERGONOMIC HEADREST, MEDIUM [E0955]</v>
      </c>
      <c r="F66" s="12">
        <f t="shared" si="5"/>
        <v>46</v>
      </c>
      <c r="G66" s="39" t="s">
        <v>222</v>
      </c>
    </row>
    <row r="67" spans="1:10" x14ac:dyDescent="0.4">
      <c r="A67" s="19" t="str">
        <f t="shared" si="3"/>
        <v>ORM-942-M-L</v>
      </c>
      <c r="B67" s="20"/>
      <c r="C67" s="21" t="s">
        <v>279</v>
      </c>
      <c r="D67" s="21">
        <v>106692</v>
      </c>
      <c r="E67" s="21" t="str">
        <f>IFERROR(VLOOKUP(A67,'[1]Données référence'!A:D,4, FALSE),"")</f>
        <v>BUG MEDIUM, ERGONOMIC HEADREST, LARGE [E0955]</v>
      </c>
      <c r="F67" s="12">
        <f t="shared" si="5"/>
        <v>45</v>
      </c>
      <c r="G67" s="39" t="s">
        <v>222</v>
      </c>
    </row>
    <row r="68" spans="1:10" x14ac:dyDescent="0.4">
      <c r="A68" s="46" t="str">
        <f t="shared" si="3"/>
        <v>ORM-942-HW</v>
      </c>
      <c r="B68" s="47"/>
      <c r="C68" s="48" t="s">
        <v>230</v>
      </c>
      <c r="D68" s="48"/>
      <c r="E68" s="49" t="str">
        <f>IFERROR(VLOOKUP(A68,'[1]Données référence'!A:D,4, FALSE),"")</f>
        <v>BUG ERGONOMIC HEADREST HARDWARE [E1033]</v>
      </c>
      <c r="F68" s="12">
        <f t="shared" si="5"/>
        <v>39</v>
      </c>
      <c r="G68" s="39" t="s">
        <v>224</v>
      </c>
      <c r="J68" s="2" t="s">
        <v>14</v>
      </c>
    </row>
    <row r="69" spans="1:10" x14ac:dyDescent="0.4">
      <c r="A69" s="24" t="str">
        <f t="shared" si="3"/>
        <v>ORM-835-M</v>
      </c>
      <c r="B69" s="25"/>
      <c r="C69" s="26" t="s">
        <v>280</v>
      </c>
      <c r="D69" s="26">
        <v>105175</v>
      </c>
      <c r="E69" s="27" t="str">
        <f>IFERROR(VLOOKUP(A69,'[1]Données référence'!A:D,4, FALSE),"")</f>
        <v>BUG MEDIUM, SHAPED HEADREST [E0955]</v>
      </c>
      <c r="F69" s="61">
        <f t="shared" si="5"/>
        <v>35</v>
      </c>
      <c r="G69" s="62" t="s">
        <v>222</v>
      </c>
    </row>
    <row r="70" spans="1:10" x14ac:dyDescent="0.4">
      <c r="A70" s="24" t="str">
        <f t="shared" si="3"/>
        <v>ORM-835-HW</v>
      </c>
      <c r="B70" s="25"/>
      <c r="C70" s="26" t="s">
        <v>232</v>
      </c>
      <c r="D70" s="26"/>
      <c r="E70" s="28" t="str">
        <f>IFERROR(VLOOKUP(A70,'[1]Données référence'!A:D,4, FALSE),"")</f>
        <v>BUG SHAPED HEADREST HARDWARE [E1033]</v>
      </c>
      <c r="F70" s="61">
        <f t="shared" si="5"/>
        <v>36</v>
      </c>
      <c r="G70" s="62" t="s">
        <v>224</v>
      </c>
      <c r="J70" s="2" t="s">
        <v>14</v>
      </c>
    </row>
    <row r="71" spans="1:10" x14ac:dyDescent="0.4">
      <c r="A71" s="2" t="str">
        <f t="shared" si="3"/>
        <v>ORM-934</v>
      </c>
      <c r="B71" s="60"/>
      <c r="C71" s="16">
        <v>934</v>
      </c>
      <c r="D71" s="16">
        <v>106651</v>
      </c>
      <c r="E71" s="17" t="str">
        <f>IFERROR(VLOOKUP(A71,'[1]Données référence'!A:D,4, FALSE),"")</f>
        <v>BUG SUSPENSION HEADREST MOUNT [E1033]</v>
      </c>
      <c r="F71" s="17">
        <f t="shared" si="5"/>
        <v>37</v>
      </c>
      <c r="G71" s="39" t="s">
        <v>224</v>
      </c>
      <c r="J71" s="15" t="s">
        <v>233</v>
      </c>
    </row>
    <row r="72" spans="1:10" x14ac:dyDescent="0.4">
      <c r="A72" s="19" t="str">
        <f t="shared" si="3"/>
        <v>ORM-838-M</v>
      </c>
      <c r="B72" s="20"/>
      <c r="C72" s="21" t="s">
        <v>281</v>
      </c>
      <c r="D72" s="21">
        <v>106618</v>
      </c>
      <c r="E72" s="22" t="str">
        <f>IFERROR(VLOOKUP(A72,'[1]Données référence'!A:D,4, FALSE),"")</f>
        <v>BUG MEDIUM, ADJUST. LATERAL SUPPORTS,MEDIUM[E0956]</v>
      </c>
      <c r="F72" s="63">
        <f t="shared" si="5"/>
        <v>50</v>
      </c>
      <c r="G72" s="64" t="s">
        <v>235</v>
      </c>
    </row>
    <row r="73" spans="1:10" x14ac:dyDescent="0.4">
      <c r="A73" s="19" t="str">
        <f t="shared" si="3"/>
        <v>ORM-838-HW</v>
      </c>
      <c r="B73" s="20"/>
      <c r="C73" s="21" t="s">
        <v>236</v>
      </c>
      <c r="D73" s="21"/>
      <c r="E73" s="23" t="str">
        <f>IFERROR(VLOOKUP(A73,'[1]Données référence'!A:D,4, FALSE),"")</f>
        <v>BUG ADJUSTABLE LATERAL SUPPORT HARDWARE [E1034]</v>
      </c>
      <c r="F73" s="63">
        <f t="shared" si="5"/>
        <v>47</v>
      </c>
      <c r="G73" s="64" t="s">
        <v>237</v>
      </c>
      <c r="J73" s="2" t="s">
        <v>14</v>
      </c>
    </row>
    <row r="74" spans="1:10" x14ac:dyDescent="0.4">
      <c r="A74" s="2" t="str">
        <f t="shared" si="3"/>
        <v>ORM-868-M</v>
      </c>
      <c r="B74" s="60"/>
      <c r="C74" s="16" t="s">
        <v>282</v>
      </c>
      <c r="D74" s="16">
        <v>105179</v>
      </c>
      <c r="E74" s="17" t="str">
        <f>IFERROR(VLOOKUP(A74,'[1]Données référence'!A:D,4, FALSE),"")</f>
        <v>BUG MEDIUM,WRAPPABLE&amp;FLEXIBLE TRUNK SUPPORT[E0956]</v>
      </c>
      <c r="F74" s="17">
        <f t="shared" si="5"/>
        <v>50</v>
      </c>
      <c r="G74" s="39" t="s">
        <v>235</v>
      </c>
    </row>
    <row r="75" spans="1:10" x14ac:dyDescent="0.4">
      <c r="A75" s="24" t="str">
        <f t="shared" si="3"/>
        <v>ORM-834-M</v>
      </c>
      <c r="B75" s="25"/>
      <c r="C75" s="26" t="s">
        <v>283</v>
      </c>
      <c r="D75" s="26">
        <v>107757</v>
      </c>
      <c r="E75" s="27" t="str">
        <f>IFERROR(VLOOKUP(A75,'[1]Données référence'!A:D,4, FALSE),"")</f>
        <v>BUG MEDIUM, PADDED ABDUCTOR [E0957]</v>
      </c>
      <c r="F75" s="65">
        <f t="shared" si="5"/>
        <v>35</v>
      </c>
      <c r="G75" s="42" t="s">
        <v>165</v>
      </c>
    </row>
    <row r="76" spans="1:10" x14ac:dyDescent="0.4">
      <c r="A76" s="24" t="s">
        <v>166</v>
      </c>
      <c r="B76" s="25"/>
      <c r="C76" s="26" t="s">
        <v>167</v>
      </c>
      <c r="D76" s="26"/>
      <c r="E76" s="28" t="str">
        <f>IFERROR(VLOOKUP(A76,'[1]Données référence'!A:D,4, FALSE),"")</f>
        <v>JUDITTA/BUG REMOVABLE ABDUCTION HARDWARE [E1028]</v>
      </c>
      <c r="F76" s="41"/>
      <c r="G76" s="42" t="s">
        <v>168</v>
      </c>
    </row>
    <row r="77" spans="1:10" x14ac:dyDescent="0.4">
      <c r="A77" s="19" t="str">
        <f t="shared" si="3"/>
        <v>ORM-834R-M</v>
      </c>
      <c r="B77" s="20"/>
      <c r="C77" s="21" t="s">
        <v>284</v>
      </c>
      <c r="D77" s="21">
        <v>105177</v>
      </c>
      <c r="E77" s="22" t="str">
        <f>IFERROR(VLOOKUP(A77,'[1]Données référence'!A:D,4, FALSE),"")</f>
        <v>BUG MEDIUM, ADJUSTABLE PADDED ABDUCTOR [E0957]</v>
      </c>
      <c r="F77" s="66">
        <f t="shared" si="5"/>
        <v>46</v>
      </c>
      <c r="G77" s="67" t="s">
        <v>165</v>
      </c>
    </row>
    <row r="78" spans="1:10" x14ac:dyDescent="0.4">
      <c r="A78" s="19" t="s">
        <v>241</v>
      </c>
      <c r="B78" s="20"/>
      <c r="C78" s="21" t="s">
        <v>242</v>
      </c>
      <c r="D78" s="21"/>
      <c r="E78" s="23" t="s">
        <v>285</v>
      </c>
      <c r="F78" s="68"/>
      <c r="G78" s="67" t="s">
        <v>168</v>
      </c>
    </row>
    <row r="79" spans="1:10" x14ac:dyDescent="0.4">
      <c r="A79" s="2" t="str">
        <f t="shared" si="3"/>
        <v>ORM-853-M</v>
      </c>
      <c r="B79" s="60"/>
      <c r="C79" s="16" t="s">
        <v>286</v>
      </c>
      <c r="D79" s="16">
        <v>106612</v>
      </c>
      <c r="E79" s="17" t="str">
        <f>IFERROR(VLOOKUP(A79,'[1]Données référence'!A:D,4, FALSE),"")</f>
        <v>BUG MEDIUM, VEST HARNESS [E0960]</v>
      </c>
      <c r="F79" s="17">
        <f t="shared" si="5"/>
        <v>32</v>
      </c>
      <c r="G79" s="39" t="s">
        <v>244</v>
      </c>
    </row>
    <row r="80" spans="1:10" x14ac:dyDescent="0.4">
      <c r="A80" s="2" t="str">
        <f t="shared" si="3"/>
        <v>ORM-903-M</v>
      </c>
      <c r="B80" s="60"/>
      <c r="C80" s="16" t="s">
        <v>287</v>
      </c>
      <c r="D80" s="16">
        <v>108112</v>
      </c>
      <c r="E80" s="17" t="str">
        <f>IFERROR(VLOOKUP(A80,'[1]Données référence'!A:D,4, FALSE),"")</f>
        <v>BUG MEDIUM, 5 POINT VEST HARNESS [E0960]</v>
      </c>
      <c r="F80" s="17">
        <f t="shared" si="5"/>
        <v>40</v>
      </c>
      <c r="G80" s="39" t="s">
        <v>244</v>
      </c>
    </row>
    <row r="81" spans="1:10" x14ac:dyDescent="0.4">
      <c r="A81" s="2" t="str">
        <f t="shared" si="3"/>
        <v>ORM-906-M</v>
      </c>
      <c r="B81" s="60"/>
      <c r="C81" s="16" t="s">
        <v>288</v>
      </c>
      <c r="D81" s="16">
        <v>107771</v>
      </c>
      <c r="E81" s="17" t="str">
        <f>IFERROR(VLOOKUP(A81,'[1]Données référence'!A:D,4, FALSE),"")</f>
        <v>BUG MEDIUM, 5 POINT HARNESS [E0960]</v>
      </c>
      <c r="F81" s="17">
        <f t="shared" si="5"/>
        <v>35</v>
      </c>
      <c r="G81" s="39" t="s">
        <v>244</v>
      </c>
    </row>
    <row r="82" spans="1:10" x14ac:dyDescent="0.4">
      <c r="A82" s="2" t="str">
        <f t="shared" si="3"/>
        <v>ORM-894-M</v>
      </c>
      <c r="B82" s="60"/>
      <c r="C82" s="16" t="s">
        <v>289</v>
      </c>
      <c r="D82" s="16">
        <v>107772</v>
      </c>
      <c r="E82" s="17" t="str">
        <f>IFERROR(VLOOKUP(A82,'[1]Données référence'!A:D,4, FALSE),"")</f>
        <v>BUG MEDIUM, PELVIC BELT [E0978]</v>
      </c>
      <c r="F82" s="17">
        <f t="shared" si="5"/>
        <v>31</v>
      </c>
      <c r="G82" s="39" t="s">
        <v>164</v>
      </c>
    </row>
    <row r="83" spans="1:10" x14ac:dyDescent="0.4">
      <c r="A83" s="2" t="str">
        <f t="shared" si="3"/>
        <v>ORM-920-M</v>
      </c>
      <c r="B83" s="60"/>
      <c r="C83" s="16" t="s">
        <v>290</v>
      </c>
      <c r="D83" s="16">
        <v>102795</v>
      </c>
      <c r="E83" s="17" t="str">
        <f>IFERROR(VLOOKUP(A83,'[1]Données référence'!A:D,4, FALSE),"")</f>
        <v>BUG MEDIUM, 4 POINT BELT [E0978]</v>
      </c>
      <c r="F83" s="17">
        <f t="shared" si="5"/>
        <v>32</v>
      </c>
      <c r="G83" s="39" t="s">
        <v>164</v>
      </c>
    </row>
    <row r="84" spans="1:10" x14ac:dyDescent="0.4">
      <c r="A84" s="2" t="str">
        <f t="shared" si="3"/>
        <v>ORM-827-M</v>
      </c>
      <c r="B84" s="60"/>
      <c r="C84" s="16" t="s">
        <v>291</v>
      </c>
      <c r="D84" s="16">
        <v>107753</v>
      </c>
      <c r="E84" s="17" t="str">
        <f>IFERROR(VLOOKUP(A84,'[1]Données référence'!A:D,4, FALSE),"")</f>
        <v>BUG MEDIUM, FOOT STRAPS [E0952]</v>
      </c>
      <c r="F84" s="17">
        <f t="shared" si="5"/>
        <v>31</v>
      </c>
      <c r="G84" s="39" t="s">
        <v>250</v>
      </c>
    </row>
    <row r="85" spans="1:10" x14ac:dyDescent="0.4">
      <c r="A85" s="2" t="str">
        <f t="shared" si="3"/>
        <v>ORM-839-M</v>
      </c>
      <c r="B85" s="60"/>
      <c r="C85" s="16" t="s">
        <v>292</v>
      </c>
      <c r="D85" s="16">
        <v>108124</v>
      </c>
      <c r="E85" s="17" t="str">
        <f>IFERROR(VLOOKUP(A85,'[1]Données référence'!A:D,4, FALSE),"")</f>
        <v>BUG MEDIUM, ADJUSTABLE FRONT HANDLE [K0108]</v>
      </c>
      <c r="F85" s="17">
        <f t="shared" si="5"/>
        <v>43</v>
      </c>
      <c r="G85" s="39" t="s">
        <v>252</v>
      </c>
    </row>
    <row r="86" spans="1:10" x14ac:dyDescent="0.4">
      <c r="A86" s="2" t="str">
        <f t="shared" si="3"/>
        <v>ORM-824-M</v>
      </c>
      <c r="B86" s="60"/>
      <c r="C86" s="16" t="s">
        <v>293</v>
      </c>
      <c r="D86" s="16">
        <v>106774</v>
      </c>
      <c r="E86" s="17" t="str">
        <f>IFERROR(VLOOKUP(A86,'[1]Données référence'!A:D,4, FALSE),"")</f>
        <v>BUG MEDIUM, CLEAR TRAY [E0950]</v>
      </c>
      <c r="F86" s="17">
        <f t="shared" si="5"/>
        <v>30</v>
      </c>
      <c r="G86" s="39" t="s">
        <v>163</v>
      </c>
    </row>
    <row r="87" spans="1:10" x14ac:dyDescent="0.4">
      <c r="A87" s="2" t="str">
        <f t="shared" si="3"/>
        <v>ORM-824B-M</v>
      </c>
      <c r="B87" s="60"/>
      <c r="C87" s="16" t="s">
        <v>294</v>
      </c>
      <c r="D87" s="16">
        <v>107302</v>
      </c>
      <c r="E87" s="17" t="str">
        <f>IFERROR(VLOOKUP(A87,'[1]Données référence'!A:D,4, FALSE),"")</f>
        <v>BUG MEDIUM, WIDE TRAY [E0950]</v>
      </c>
      <c r="F87" s="17">
        <f t="shared" si="5"/>
        <v>29</v>
      </c>
      <c r="G87" s="39" t="s">
        <v>163</v>
      </c>
    </row>
    <row r="88" spans="1:10" x14ac:dyDescent="0.4">
      <c r="A88" s="2" t="str">
        <f t="shared" si="3"/>
        <v>ORM-905-M</v>
      </c>
      <c r="B88" s="60"/>
      <c r="C88" s="16" t="s">
        <v>295</v>
      </c>
      <c r="D88" s="16">
        <v>102941</v>
      </c>
      <c r="E88" s="17" t="str">
        <f>IFERROR(VLOOKUP(A88,'[1]Données référence'!A:D,4, FALSE),"")</f>
        <v>BUG MEDIUM, HAND BRAKE KIT FOR 869 BASE</v>
      </c>
      <c r="F88" s="17">
        <f t="shared" si="5"/>
        <v>39</v>
      </c>
      <c r="J88" s="15" t="s">
        <v>256</v>
      </c>
    </row>
    <row r="89" spans="1:10" x14ac:dyDescent="0.4">
      <c r="A89" s="2" t="str">
        <f t="shared" si="3"/>
        <v>ORM-935-M</v>
      </c>
      <c r="B89" s="60"/>
      <c r="C89" s="16" t="s">
        <v>296</v>
      </c>
      <c r="D89" s="16">
        <v>102983</v>
      </c>
      <c r="E89" s="17" t="str">
        <f>IFERROR(VLOOKUP(A89,'[1]Données référence'!A:D,4, FALSE),"")</f>
        <v>BUG MEDIUM, O2 HOLDER [E2208]</v>
      </c>
      <c r="F89" s="17">
        <f t="shared" si="5"/>
        <v>29</v>
      </c>
      <c r="G89" s="39" t="s">
        <v>258</v>
      </c>
      <c r="J89" s="15" t="s">
        <v>256</v>
      </c>
    </row>
    <row r="90" spans="1:10" x14ac:dyDescent="0.4">
      <c r="A90" s="24" t="str">
        <f t="shared" si="3"/>
        <v>ORM-819-M-G</v>
      </c>
      <c r="B90" s="25"/>
      <c r="C90" s="26" t="s">
        <v>297</v>
      </c>
      <c r="D90" s="26">
        <v>108130</v>
      </c>
      <c r="E90" s="27" t="str">
        <f>IFERROR(VLOOKUP(A90,'[1]Données référence'!A:D,4, FALSE),"")</f>
        <v>BUG MEDIUM, CANOPY, BLACK GREEN [K0108]</v>
      </c>
      <c r="F90" s="17">
        <f t="shared" si="5"/>
        <v>39</v>
      </c>
      <c r="G90" s="39" t="s">
        <v>252</v>
      </c>
    </row>
    <row r="91" spans="1:10" x14ac:dyDescent="0.4">
      <c r="A91" s="24" t="str">
        <f t="shared" si="3"/>
        <v>ORM-819-M-P</v>
      </c>
      <c r="B91" s="25"/>
      <c r="C91" s="26" t="s">
        <v>298</v>
      </c>
      <c r="D91" s="26">
        <v>108131</v>
      </c>
      <c r="E91" s="27" t="str">
        <f>IFERROR(VLOOKUP(A91,'[1]Données référence'!A:D,4, FALSE),"")</f>
        <v>BUG MEDIUM, CANOPY, BLACK PINK [K0108]</v>
      </c>
      <c r="F91" s="17">
        <f t="shared" si="5"/>
        <v>38</v>
      </c>
      <c r="G91" s="39" t="s">
        <v>252</v>
      </c>
    </row>
    <row r="92" spans="1:10" x14ac:dyDescent="0.4">
      <c r="A92" s="56" t="str">
        <f t="shared" si="3"/>
        <v>ORM-819-M-HW</v>
      </c>
      <c r="B92" s="57"/>
      <c r="C92" s="58" t="s">
        <v>299</v>
      </c>
      <c r="D92" s="58"/>
      <c r="E92" s="59" t="str">
        <f>IFERROR(VLOOKUP(A92,'[1]Données référence'!A:D,4, FALSE),"")</f>
        <v>BUG MEDIUM, CANOPY HARDWARE [E1028]</v>
      </c>
      <c r="F92" s="17">
        <f t="shared" si="5"/>
        <v>35</v>
      </c>
      <c r="G92" s="69" t="s">
        <v>168</v>
      </c>
    </row>
    <row r="93" spans="1:10" x14ac:dyDescent="0.4">
      <c r="A93" s="2" t="str">
        <f t="shared" si="3"/>
        <v>ORM-825-M</v>
      </c>
      <c r="C93" s="16" t="s">
        <v>300</v>
      </c>
      <c r="D93" s="70">
        <v>108114</v>
      </c>
      <c r="E93" s="17" t="str">
        <f>IFERROR(VLOOKUP(A93,'[1]Données référence'!A:D,4, FALSE),"")</f>
        <v>BUG MEDIUM, RAIN COVER</v>
      </c>
      <c r="F93" s="17">
        <f t="shared" si="5"/>
        <v>22</v>
      </c>
    </row>
    <row r="94" spans="1:10" x14ac:dyDescent="0.4">
      <c r="A94" s="2" t="str">
        <f t="shared" si="3"/>
        <v>ORM-818-M</v>
      </c>
      <c r="C94" s="16" t="s">
        <v>301</v>
      </c>
      <c r="D94" s="16">
        <v>106622</v>
      </c>
      <c r="E94" s="17" t="str">
        <f>IFERROR(VLOOKUP(A94,'[1]Données référence'!A:D,4, FALSE),"")</f>
        <v>BUG MEDIUM, THERMAL COVER</v>
      </c>
      <c r="F94" s="17">
        <f t="shared" si="5"/>
        <v>25</v>
      </c>
    </row>
    <row r="95" spans="1:10" x14ac:dyDescent="0.4">
      <c r="A95" s="2" t="str">
        <f t="shared" si="3"/>
        <v>ORM-858-M</v>
      </c>
      <c r="C95" s="16" t="s">
        <v>302</v>
      </c>
      <c r="D95" s="16">
        <v>102682</v>
      </c>
      <c r="E95" s="17" t="str">
        <f>IFERROR(VLOOKUP(A95,'[1]Données référence'!A:D,4, FALSE),"")</f>
        <v>BUG MEDIUM, MEDICAL NECESSITY NET BASKET</v>
      </c>
      <c r="F95" s="17">
        <f t="shared" si="5"/>
        <v>40</v>
      </c>
      <c r="J95" s="15" t="s">
        <v>256</v>
      </c>
    </row>
    <row r="96" spans="1:10" x14ac:dyDescent="0.4">
      <c r="A96" s="2" t="str">
        <f t="shared" si="3"/>
        <v>ORM-911-M</v>
      </c>
      <c r="C96" s="16" t="s">
        <v>303</v>
      </c>
      <c r="D96" s="16">
        <v>106891</v>
      </c>
      <c r="E96" s="17" t="str">
        <f>IFERROR(VLOOKUP(A96,'[1]Données référence'!A:D,4, FALSE),"")</f>
        <v>BUG MEDIUM, VENT TRAY [E1029]</v>
      </c>
      <c r="F96" s="17">
        <f t="shared" si="5"/>
        <v>29</v>
      </c>
      <c r="G96" s="39" t="s">
        <v>266</v>
      </c>
      <c r="J96" s="15" t="s">
        <v>256</v>
      </c>
    </row>
    <row r="97" spans="1:10" x14ac:dyDescent="0.4">
      <c r="A97" s="2" t="str">
        <f t="shared" si="3"/>
        <v>ORM-892-M</v>
      </c>
      <c r="C97" s="16" t="s">
        <v>304</v>
      </c>
      <c r="D97" s="16">
        <v>102797</v>
      </c>
      <c r="E97" s="17" t="str">
        <f>IFERROR(VLOOKUP(A97,'[1]Données référence'!A:D,4, FALSE),"")</f>
        <v>BUG MEDIUM, PADDED FOOTBOX [E0954]</v>
      </c>
      <c r="F97" s="17">
        <f t="shared" si="5"/>
        <v>34</v>
      </c>
      <c r="G97" s="39" t="s">
        <v>268</v>
      </c>
    </row>
    <row r="98" spans="1:10" x14ac:dyDescent="0.4">
      <c r="A98" s="2" t="str">
        <f t="shared" si="3"/>
        <v>ORM-891</v>
      </c>
      <c r="C98" s="16">
        <v>891</v>
      </c>
      <c r="D98" s="16">
        <v>102612</v>
      </c>
      <c r="E98" s="17" t="str">
        <f>IFERROR(VLOOKUP(A98,'[1]Données référence'!A:D,4, FALSE),"")</f>
        <v>BUG, TIE DOWN HOOK FOR 869 BASE [E1022]</v>
      </c>
      <c r="F98" s="17">
        <f t="shared" si="5"/>
        <v>39</v>
      </c>
      <c r="G98" s="39" t="s">
        <v>269</v>
      </c>
      <c r="J98" s="15" t="s">
        <v>256</v>
      </c>
    </row>
    <row r="99" spans="1:10" x14ac:dyDescent="0.4">
      <c r="A99" s="2" t="str">
        <f t="shared" si="3"/>
        <v>ORM-922</v>
      </c>
      <c r="C99" s="16">
        <v>922</v>
      </c>
      <c r="D99" s="16">
        <v>102801</v>
      </c>
      <c r="E99" s="17" t="str">
        <f>IFERROR(VLOOKUP(A99,'[1]Données référence'!A:D,4, FALSE),"")</f>
        <v>BUG, BOTTLE HOLDER FOR 869 BASE</v>
      </c>
      <c r="F99" s="17">
        <f t="shared" si="5"/>
        <v>31</v>
      </c>
      <c r="J99" s="15" t="s">
        <v>256</v>
      </c>
    </row>
    <row r="100" spans="1:10" x14ac:dyDescent="0.4">
      <c r="A100" s="2" t="str">
        <f t="shared" si="3"/>
        <v>ORM-851-M</v>
      </c>
      <c r="C100" s="16" t="s">
        <v>305</v>
      </c>
      <c r="D100" s="16">
        <v>108120</v>
      </c>
      <c r="E100" s="17" t="str">
        <f>IFERROR(VLOOKUP(A100,'[1]Données référence'!A:D,4, FALSE),"")</f>
        <v>BUG MEDIUM, HIGH LOW COMPACT BASE</v>
      </c>
      <c r="F100" s="17">
        <f t="shared" si="5"/>
        <v>33</v>
      </c>
    </row>
    <row r="101" spans="1:10" x14ac:dyDescent="0.4">
      <c r="A101" s="2" t="str">
        <f t="shared" si="3"/>
        <v>ORM-856-M</v>
      </c>
      <c r="C101" s="16" t="s">
        <v>306</v>
      </c>
      <c r="D101" s="16">
        <v>108118</v>
      </c>
      <c r="E101" s="17" t="str">
        <f>IFERROR(VLOOKUP(A101,'[1]Données référence'!A:D,4, FALSE),"")</f>
        <v>BUG MEDIUM, HIGH LOW FEEDING INDOOR BASE</v>
      </c>
      <c r="F101" s="17">
        <f t="shared" si="5"/>
        <v>40</v>
      </c>
    </row>
    <row r="102" spans="1:10" x14ac:dyDescent="0.4">
      <c r="E102" s="17">
        <f>IFERROR(VLOOKUP(A102,'[1]Données référence'!A:D,4, FALSE),"")</f>
        <v>0</v>
      </c>
    </row>
    <row r="103" spans="1:10" x14ac:dyDescent="0.4">
      <c r="E103" s="17">
        <f>IFERROR(VLOOKUP(A103,'[1]Données référence'!A:D,4, FALSE),"")</f>
        <v>0</v>
      </c>
    </row>
    <row r="104" spans="1:10" ht="18.45" x14ac:dyDescent="0.5">
      <c r="A104" s="114" t="s">
        <v>307</v>
      </c>
      <c r="B104" s="114"/>
      <c r="C104" s="114"/>
      <c r="D104" s="114"/>
      <c r="E104" s="114"/>
    </row>
    <row r="105" spans="1:10" x14ac:dyDescent="0.4">
      <c r="A105" s="2" t="str">
        <f t="shared" ref="A105:A141" si="6">"ORM-"&amp;C105</f>
        <v>ORM-BMSS-S</v>
      </c>
      <c r="C105" s="16" t="s">
        <v>206</v>
      </c>
      <c r="D105" s="16">
        <v>105623</v>
      </c>
      <c r="E105" s="17" t="str">
        <f>IFERROR(VLOOKUP(A105,'[1]Données référence'!A:D,4, FALSE),"")</f>
        <v>BUG MODULAR SEAT, SMALL [E2292]</v>
      </c>
      <c r="F105" s="12">
        <f t="shared" ref="F105:F141" si="7">LEN(E105)</f>
        <v>31</v>
      </c>
      <c r="G105" s="39" t="s">
        <v>207</v>
      </c>
    </row>
    <row r="106" spans="1:10" x14ac:dyDescent="0.4">
      <c r="A106" s="2" t="str">
        <f t="shared" si="6"/>
        <v>ORM-BMSS-S-RB</v>
      </c>
      <c r="C106" s="16" t="s">
        <v>208</v>
      </c>
      <c r="E106" s="17" t="str">
        <f>IFERROR(VLOOKUP(A106,'[1]Données référence'!A:D,4, FALSE),"")</f>
        <v>BUG RECLINING BACK [E1225]</v>
      </c>
      <c r="F106" s="12">
        <f t="shared" si="7"/>
        <v>26</v>
      </c>
      <c r="G106" s="39" t="s">
        <v>209</v>
      </c>
      <c r="J106" s="2" t="s">
        <v>14</v>
      </c>
    </row>
    <row r="107" spans="1:10" x14ac:dyDescent="0.4">
      <c r="A107" s="2" t="str">
        <f t="shared" si="6"/>
        <v>ORM-856-S</v>
      </c>
      <c r="C107" s="16" t="s">
        <v>271</v>
      </c>
      <c r="D107" s="16">
        <v>108117</v>
      </c>
      <c r="E107" s="17" t="str">
        <f>IFERROR(VLOOKUP(A107,'[1]Données référence'!A:D,4, FALSE),"")</f>
        <v xml:space="preserve">BUG SMALL, HIGH LOW FEEDING INDOOR BASE </v>
      </c>
      <c r="F107" s="12">
        <f t="shared" si="7"/>
        <v>40</v>
      </c>
    </row>
    <row r="108" spans="1:10" x14ac:dyDescent="0.4">
      <c r="A108" s="2" t="str">
        <f t="shared" si="6"/>
        <v>ORM-851-S</v>
      </c>
      <c r="C108" s="16" t="s">
        <v>270</v>
      </c>
      <c r="D108" s="16">
        <v>108119</v>
      </c>
      <c r="E108" s="17" t="str">
        <f>IFERROR(VLOOKUP(A108,'[1]Données référence'!A:D,4, FALSE),"")</f>
        <v>BUG SMALL, HIGH LOW COMPACT BASE</v>
      </c>
      <c r="F108" s="12">
        <f t="shared" si="7"/>
        <v>32</v>
      </c>
    </row>
    <row r="109" spans="1:10" x14ac:dyDescent="0.4">
      <c r="A109" s="2"/>
      <c r="C109" s="40" t="s">
        <v>212</v>
      </c>
      <c r="E109" s="17">
        <f>IFERROR(VLOOKUP(A109,'[1]Données référence'!A:D,4, FALSE),"")</f>
        <v>0</v>
      </c>
      <c r="F109" s="12"/>
    </row>
    <row r="110" spans="1:10" ht="15" customHeight="1" x14ac:dyDescent="0.4">
      <c r="A110" s="2" t="s">
        <v>213</v>
      </c>
      <c r="C110" s="16" t="s">
        <v>214</v>
      </c>
      <c r="D110" s="16">
        <v>171715</v>
      </c>
      <c r="E110" s="17" t="str">
        <f>IFERROR(VLOOKUP(A110,'[1]Données référence'!A:D,4, FALSE),"")</f>
        <v>BUG SMALL UPHOLSTERY, DARK GRAY, GREEN TRIM</v>
      </c>
      <c r="F110" s="12">
        <f t="shared" si="7"/>
        <v>43</v>
      </c>
    </row>
    <row r="111" spans="1:10" ht="15" customHeight="1" x14ac:dyDescent="0.4">
      <c r="A111" s="2" t="s">
        <v>215</v>
      </c>
      <c r="C111" s="16" t="s">
        <v>216</v>
      </c>
      <c r="D111" s="16">
        <v>171716</v>
      </c>
      <c r="E111" s="17" t="str">
        <f>IFERROR(VLOOKUP(A111,'[1]Données référence'!A:D,4, FALSE),"")</f>
        <v>BUG SMALL UPHOLSTERY, DARK GRAY, PINK TRIM</v>
      </c>
      <c r="F111" s="12">
        <f t="shared" si="7"/>
        <v>42</v>
      </c>
    </row>
    <row r="112" spans="1:10" ht="15" customHeight="1" x14ac:dyDescent="0.4">
      <c r="A112" s="2" t="s">
        <v>217</v>
      </c>
      <c r="C112" s="16" t="s">
        <v>218</v>
      </c>
      <c r="D112" s="16">
        <v>171717</v>
      </c>
      <c r="E112" s="17" t="str">
        <f>IFERROR(VLOOKUP(A112,'[1]Données référence'!A:D,4, FALSE),"")</f>
        <v>BUG SMALL UPHOLSTERY, LIGHT GRAY, GREEN TRIM</v>
      </c>
      <c r="F112" s="12">
        <f t="shared" si="7"/>
        <v>44</v>
      </c>
    </row>
    <row r="113" spans="1:10" x14ac:dyDescent="0.4">
      <c r="A113" s="2" t="s">
        <v>219</v>
      </c>
      <c r="C113" s="16" t="s">
        <v>220</v>
      </c>
      <c r="D113" s="16">
        <v>171718</v>
      </c>
      <c r="E113" s="17" t="str">
        <f>IFERROR(VLOOKUP(A113,'[1]Données référence'!A:D,4, FALSE),"")</f>
        <v>BUG SMALL UPHOLSTERY, LIGHT GRAY, PINK TRIM</v>
      </c>
      <c r="F113" s="12">
        <f t="shared" si="7"/>
        <v>43</v>
      </c>
    </row>
    <row r="114" spans="1:10" x14ac:dyDescent="0.4">
      <c r="A114" s="19" t="str">
        <f t="shared" si="6"/>
        <v>ORM-863-S</v>
      </c>
      <c r="B114" s="20"/>
      <c r="C114" s="21" t="s">
        <v>221</v>
      </c>
      <c r="D114" s="21">
        <v>107004</v>
      </c>
      <c r="E114" s="22" t="str">
        <f>IFERROR(VLOOKUP(A114,'[1]Données référence'!A:D,4, FALSE),"")</f>
        <v>BUG SMALL,MULTIADJUST HEADREST+PARIETAL SUP[E0955]</v>
      </c>
      <c r="F114" s="12">
        <f t="shared" si="7"/>
        <v>50</v>
      </c>
      <c r="G114" s="39" t="s">
        <v>222</v>
      </c>
    </row>
    <row r="115" spans="1:10" x14ac:dyDescent="0.4">
      <c r="A115" s="19" t="str">
        <f t="shared" si="6"/>
        <v>ORM-863-HW</v>
      </c>
      <c r="B115" s="20"/>
      <c r="C115" s="21" t="s">
        <v>223</v>
      </c>
      <c r="D115" s="21"/>
      <c r="E115" s="23" t="str">
        <f>IFERROR(VLOOKUP(A115,'[1]Données référence'!A:D,4, FALSE),"")</f>
        <v>BUG MULTIADJUSTABLE HEADREST HARDWARE [E1033]</v>
      </c>
      <c r="F115" s="12">
        <f t="shared" si="7"/>
        <v>45</v>
      </c>
      <c r="G115" s="39" t="s">
        <v>224</v>
      </c>
      <c r="J115" s="2" t="s">
        <v>14</v>
      </c>
    </row>
    <row r="116" spans="1:10" x14ac:dyDescent="0.4">
      <c r="A116" s="24" t="str">
        <f t="shared" si="6"/>
        <v>ORM-852-S</v>
      </c>
      <c r="B116" s="25"/>
      <c r="C116" s="26" t="s">
        <v>225</v>
      </c>
      <c r="D116" s="26">
        <v>106898</v>
      </c>
      <c r="E116" s="27" t="str">
        <f>IFERROR(VLOOKUP(A116,'[1]Données référence'!A:D,4, FALSE),"")</f>
        <v>BUG SMALL, HEADREST WITH PARIETAL SUPPORTS [E0955]</v>
      </c>
      <c r="F116" s="12">
        <f t="shared" si="7"/>
        <v>50</v>
      </c>
      <c r="G116" s="39" t="s">
        <v>222</v>
      </c>
    </row>
    <row r="117" spans="1:10" x14ac:dyDescent="0.4">
      <c r="A117" s="24" t="str">
        <f t="shared" si="6"/>
        <v>ORM-852-HW</v>
      </c>
      <c r="B117" s="25"/>
      <c r="C117" s="26" t="s">
        <v>226</v>
      </c>
      <c r="D117" s="26"/>
      <c r="E117" s="28" t="str">
        <f>IFERROR(VLOOKUP(A117,'[1]Données référence'!A:D,4, FALSE),"")</f>
        <v>BUG HEADREST HARDWARE [E1033]</v>
      </c>
      <c r="F117" s="12">
        <f t="shared" si="7"/>
        <v>29</v>
      </c>
      <c r="G117" s="39" t="s">
        <v>224</v>
      </c>
      <c r="J117" s="2" t="s">
        <v>14</v>
      </c>
    </row>
    <row r="118" spans="1:10" x14ac:dyDescent="0.4">
      <c r="A118" s="19" t="str">
        <f t="shared" si="6"/>
        <v>ORM-942-S-S</v>
      </c>
      <c r="B118" s="20"/>
      <c r="C118" s="21" t="s">
        <v>227</v>
      </c>
      <c r="D118" s="21">
        <v>106690</v>
      </c>
      <c r="E118" s="22" t="str">
        <f>IFERROR(VLOOKUP(A118,'[1]Données référence'!A:D,4, FALSE),"")</f>
        <v>BUG SMALL, ERGONOMIC HEADREST, SMALL [E0955]</v>
      </c>
      <c r="F118" s="12">
        <f t="shared" si="7"/>
        <v>44</v>
      </c>
      <c r="G118" s="39" t="s">
        <v>222</v>
      </c>
    </row>
    <row r="119" spans="1:10" x14ac:dyDescent="0.4">
      <c r="A119" s="19" t="s">
        <v>308</v>
      </c>
      <c r="B119" s="20"/>
      <c r="C119" s="21" t="s">
        <v>228</v>
      </c>
      <c r="D119" s="21">
        <v>107293</v>
      </c>
      <c r="E119" s="22" t="str">
        <f>IFERROR(VLOOKUP(A119,'[1]Données référence'!A:D,4, FALSE),"")</f>
        <v>BUG SMALL, ERGONOMIC HEADREST, MEDIUM [E0955]</v>
      </c>
      <c r="F119" s="12">
        <f t="shared" si="7"/>
        <v>45</v>
      </c>
      <c r="G119" s="39" t="s">
        <v>222</v>
      </c>
    </row>
    <row r="120" spans="1:10" x14ac:dyDescent="0.4">
      <c r="A120" s="46" t="str">
        <f t="shared" si="6"/>
        <v>ORM-942-HW</v>
      </c>
      <c r="B120" s="47"/>
      <c r="C120" s="48" t="s">
        <v>230</v>
      </c>
      <c r="D120" s="48"/>
      <c r="E120" s="49" t="str">
        <f>IFERROR(VLOOKUP(A120,'[1]Données référence'!A:D,4, FALSE),"")</f>
        <v>BUG ERGONOMIC HEADREST HARDWARE [E1033]</v>
      </c>
      <c r="F120" s="12">
        <f t="shared" si="7"/>
        <v>39</v>
      </c>
      <c r="G120" s="39" t="s">
        <v>224</v>
      </c>
      <c r="J120" s="2" t="s">
        <v>14</v>
      </c>
    </row>
    <row r="121" spans="1:10" x14ac:dyDescent="0.4">
      <c r="A121" s="24" t="str">
        <f t="shared" si="6"/>
        <v>ORM-835-S</v>
      </c>
      <c r="B121" s="25"/>
      <c r="C121" s="26" t="s">
        <v>231</v>
      </c>
      <c r="D121" s="26">
        <v>105174</v>
      </c>
      <c r="E121" s="27" t="str">
        <f>IFERROR(VLOOKUP(A121,'[1]Données référence'!A:D,4, FALSE),"")</f>
        <v>BUG SMALL, SHAPED HEADREST [E0955]</v>
      </c>
      <c r="F121" s="12">
        <f t="shared" si="7"/>
        <v>34</v>
      </c>
      <c r="G121" s="39" t="s">
        <v>222</v>
      </c>
    </row>
    <row r="122" spans="1:10" x14ac:dyDescent="0.4">
      <c r="A122" s="24" t="str">
        <f t="shared" si="6"/>
        <v>ORM-835-HW</v>
      </c>
      <c r="B122" s="25"/>
      <c r="C122" s="26" t="s">
        <v>232</v>
      </c>
      <c r="D122" s="26"/>
      <c r="E122" s="28" t="str">
        <f>IFERROR(VLOOKUP(A122,'[1]Données référence'!A:D,4, FALSE),"")</f>
        <v>BUG SHAPED HEADREST HARDWARE [E1033]</v>
      </c>
      <c r="F122" s="12">
        <f t="shared" si="7"/>
        <v>36</v>
      </c>
      <c r="G122" s="39" t="s">
        <v>224</v>
      </c>
      <c r="J122" s="2" t="s">
        <v>14</v>
      </c>
    </row>
    <row r="123" spans="1:10" x14ac:dyDescent="0.4">
      <c r="A123" s="2" t="str">
        <f t="shared" si="6"/>
        <v>ORM-934</v>
      </c>
      <c r="C123" s="16">
        <v>934</v>
      </c>
      <c r="D123" s="16">
        <v>106651</v>
      </c>
      <c r="E123" s="17" t="str">
        <f>IFERROR(VLOOKUP(A123,'[1]Données référence'!A:D,4, FALSE),"")</f>
        <v>BUG SUSPENSION HEADREST MOUNT [E1033]</v>
      </c>
      <c r="F123" s="12">
        <f t="shared" si="7"/>
        <v>37</v>
      </c>
      <c r="G123" s="39" t="s">
        <v>224</v>
      </c>
      <c r="J123" s="15" t="s">
        <v>233</v>
      </c>
    </row>
    <row r="124" spans="1:10" x14ac:dyDescent="0.4">
      <c r="A124" s="24" t="str">
        <f t="shared" si="6"/>
        <v>ORM-838-S</v>
      </c>
      <c r="B124" s="25"/>
      <c r="C124" s="26" t="s">
        <v>234</v>
      </c>
      <c r="D124" s="26">
        <v>106617</v>
      </c>
      <c r="E124" s="27" t="str">
        <f>IFERROR(VLOOKUP(A124,'[1]Données référence'!A:D,4, FALSE),"")</f>
        <v>BUG SMALL, ADJUST. LATERAL SUPPORTS, SMALL[E0956]</v>
      </c>
      <c r="F124" s="12">
        <f t="shared" si="7"/>
        <v>49</v>
      </c>
      <c r="G124" s="39" t="s">
        <v>235</v>
      </c>
    </row>
    <row r="125" spans="1:10" x14ac:dyDescent="0.4">
      <c r="A125" s="24" t="str">
        <f t="shared" si="6"/>
        <v>ORM-838-HW</v>
      </c>
      <c r="B125" s="25"/>
      <c r="C125" s="26" t="s">
        <v>236</v>
      </c>
      <c r="D125" s="26"/>
      <c r="E125" s="28" t="str">
        <f>IFERROR(VLOOKUP(A125,'[1]Données référence'!A:D,4, FALSE),"")</f>
        <v>BUG ADJUSTABLE LATERAL SUPPORT HARDWARE [E1034]</v>
      </c>
      <c r="F125" s="12">
        <f t="shared" si="7"/>
        <v>47</v>
      </c>
      <c r="G125" s="39" t="s">
        <v>237</v>
      </c>
      <c r="J125" s="2" t="s">
        <v>14</v>
      </c>
    </row>
    <row r="126" spans="1:10" x14ac:dyDescent="0.4">
      <c r="A126" s="2" t="str">
        <f t="shared" si="6"/>
        <v>ORM-868-S</v>
      </c>
      <c r="C126" s="16" t="s">
        <v>238</v>
      </c>
      <c r="D126" s="16">
        <v>105178</v>
      </c>
      <c r="E126" s="17" t="str">
        <f>IFERROR(VLOOKUP(A126,'[1]Données référence'!A:D,4, FALSE),"")</f>
        <v>BUG SMALL,WRAPPABLE&amp;FLEXIBLE TRUNK SUPPORT[E0956]</v>
      </c>
      <c r="F126" s="12">
        <f t="shared" si="7"/>
        <v>49</v>
      </c>
      <c r="G126" s="39" t="s">
        <v>235</v>
      </c>
    </row>
    <row r="127" spans="1:10" x14ac:dyDescent="0.4">
      <c r="A127" s="19" t="str">
        <f t="shared" si="6"/>
        <v>ORM-834-S</v>
      </c>
      <c r="B127" s="20"/>
      <c r="C127" s="21" t="s">
        <v>239</v>
      </c>
      <c r="D127" s="21">
        <v>107756</v>
      </c>
      <c r="E127" s="22" t="str">
        <f>IFERROR(VLOOKUP(A127,'[1]Données référence'!A:D,4, FALSE),"")</f>
        <v>BUG SMALL, PADDED ABDUCTOR [E0957]</v>
      </c>
      <c r="F127" s="12">
        <f t="shared" si="7"/>
        <v>34</v>
      </c>
      <c r="G127" s="39" t="s">
        <v>165</v>
      </c>
    </row>
    <row r="128" spans="1:10" x14ac:dyDescent="0.4">
      <c r="A128" s="19" t="s">
        <v>166</v>
      </c>
      <c r="B128" s="20"/>
      <c r="C128" s="21" t="s">
        <v>167</v>
      </c>
      <c r="D128" s="21"/>
      <c r="E128" s="23" t="str">
        <f>IFERROR(VLOOKUP(A128,'[1]Données référence'!A:D,4, FALSE),"")</f>
        <v>JUDITTA/BUG REMOVABLE ABDUCTION HARDWARE [E1028]</v>
      </c>
      <c r="F128" s="41"/>
      <c r="G128" s="42" t="s">
        <v>168</v>
      </c>
    </row>
    <row r="129" spans="1:7" x14ac:dyDescent="0.4">
      <c r="A129" s="24" t="str">
        <f t="shared" si="6"/>
        <v>ORM-834R-S</v>
      </c>
      <c r="B129" s="25"/>
      <c r="C129" s="26" t="s">
        <v>240</v>
      </c>
      <c r="D129" s="26">
        <v>105176</v>
      </c>
      <c r="E129" s="27" t="str">
        <f>IFERROR(VLOOKUP(A129,'[1]Données référence'!A:D,4, FALSE),"")</f>
        <v>BUG SMALL, ADJUSTABLE PADDED ABDUCTOR [E0957]</v>
      </c>
      <c r="F129" s="12">
        <f t="shared" si="7"/>
        <v>45</v>
      </c>
      <c r="G129" s="39" t="s">
        <v>165</v>
      </c>
    </row>
    <row r="130" spans="1:7" x14ac:dyDescent="0.4">
      <c r="A130" s="24" t="s">
        <v>241</v>
      </c>
      <c r="B130" s="25"/>
      <c r="C130" s="26" t="s">
        <v>242</v>
      </c>
      <c r="D130" s="26"/>
      <c r="E130" s="28" t="str">
        <f>IFERROR(VLOOKUP(A130,'[1]Données référence'!A:D,4, FALSE),"")</f>
        <v>JUDITTA/BUG REMOVABLE ABDUCTION HARDWARE [E1028]</v>
      </c>
      <c r="F130" s="41"/>
      <c r="G130" s="42" t="s">
        <v>168</v>
      </c>
    </row>
    <row r="131" spans="1:7" x14ac:dyDescent="0.4">
      <c r="A131" s="2" t="str">
        <f t="shared" si="6"/>
        <v>ORM-853-S</v>
      </c>
      <c r="C131" s="16" t="s">
        <v>243</v>
      </c>
      <c r="D131" s="16">
        <v>106611</v>
      </c>
      <c r="E131" s="17" t="str">
        <f>IFERROR(VLOOKUP(A131,'[1]Données référence'!A:D,4, FALSE),"")</f>
        <v>BUG SMALL, VEST HARNESS [E0960]</v>
      </c>
      <c r="F131" s="12">
        <f t="shared" si="7"/>
        <v>31</v>
      </c>
      <c r="G131" s="39" t="s">
        <v>244</v>
      </c>
    </row>
    <row r="132" spans="1:7" x14ac:dyDescent="0.4">
      <c r="A132" s="2" t="str">
        <f t="shared" si="6"/>
        <v>ORM-903-S</v>
      </c>
      <c r="C132" s="16" t="s">
        <v>245</v>
      </c>
      <c r="D132" s="16">
        <v>108111</v>
      </c>
      <c r="E132" s="17" t="str">
        <f>IFERROR(VLOOKUP(A132,'[1]Données référence'!A:D,4, FALSE),"")</f>
        <v>BUG SMALL, 5 POINT VEST HARNESS [E0960]</v>
      </c>
      <c r="F132" s="12">
        <f t="shared" si="7"/>
        <v>39</v>
      </c>
      <c r="G132" s="39" t="s">
        <v>244</v>
      </c>
    </row>
    <row r="133" spans="1:7" x14ac:dyDescent="0.4">
      <c r="A133" s="2" t="str">
        <f t="shared" si="6"/>
        <v>ORM-906-S</v>
      </c>
      <c r="C133" s="16" t="s">
        <v>246</v>
      </c>
      <c r="D133" s="16">
        <v>107770</v>
      </c>
      <c r="E133" s="17" t="str">
        <f>IFERROR(VLOOKUP(A133,'[1]Données référence'!A:D,4, FALSE),"")</f>
        <v>BUG SMALL, 5 POINT HARNESS [E0960]</v>
      </c>
      <c r="F133" s="12">
        <f t="shared" si="7"/>
        <v>34</v>
      </c>
      <c r="G133" s="39" t="s">
        <v>244</v>
      </c>
    </row>
    <row r="134" spans="1:7" x14ac:dyDescent="0.4">
      <c r="A134" s="2" t="str">
        <f t="shared" si="6"/>
        <v>ORM-894-S</v>
      </c>
      <c r="C134" s="16" t="s">
        <v>247</v>
      </c>
      <c r="D134" s="16">
        <v>102744</v>
      </c>
      <c r="E134" s="17" t="str">
        <f>IFERROR(VLOOKUP(A134,'[1]Données référence'!A:D,4, FALSE),"")</f>
        <v>BUG SMALL, PELVIC BELT [E0978]</v>
      </c>
      <c r="F134" s="12">
        <f t="shared" si="7"/>
        <v>30</v>
      </c>
      <c r="G134" s="39" t="s">
        <v>164</v>
      </c>
    </row>
    <row r="135" spans="1:7" x14ac:dyDescent="0.4">
      <c r="A135" s="2" t="str">
        <f t="shared" si="6"/>
        <v>ORM-920-S</v>
      </c>
      <c r="C135" s="16" t="s">
        <v>248</v>
      </c>
      <c r="D135" s="16">
        <v>102794</v>
      </c>
      <c r="E135" s="17" t="str">
        <f>IFERROR(VLOOKUP(A135,'[1]Données référence'!A:D,4, FALSE),"")</f>
        <v>BUG SMALL, 4 POINT BELT [E0978]</v>
      </c>
      <c r="F135" s="12">
        <f t="shared" si="7"/>
        <v>31</v>
      </c>
      <c r="G135" s="39" t="s">
        <v>164</v>
      </c>
    </row>
    <row r="136" spans="1:7" x14ac:dyDescent="0.4">
      <c r="A136" s="2" t="str">
        <f t="shared" si="6"/>
        <v>ORM-827-S</v>
      </c>
      <c r="C136" s="16" t="s">
        <v>249</v>
      </c>
      <c r="D136" s="16">
        <v>107752</v>
      </c>
      <c r="E136" s="17" t="str">
        <f>IFERROR(VLOOKUP(A136,'[1]Données référence'!A:D,4, FALSE),"")</f>
        <v>BUG SMALL, FOOT STRAPS [E0952]</v>
      </c>
      <c r="F136" s="12">
        <f t="shared" si="7"/>
        <v>30</v>
      </c>
      <c r="G136" s="39" t="s">
        <v>250</v>
      </c>
    </row>
    <row r="137" spans="1:7" x14ac:dyDescent="0.4">
      <c r="A137" s="2" t="str">
        <f t="shared" si="6"/>
        <v>ORM-839-S</v>
      </c>
      <c r="C137" s="16" t="s">
        <v>251</v>
      </c>
      <c r="D137" s="16">
        <v>108123</v>
      </c>
      <c r="E137" s="17" t="str">
        <f>IFERROR(VLOOKUP(A137,'[1]Données référence'!A:D,4, FALSE),"")</f>
        <v>BUG SMALL, ADJUSTABLE FRONT HANDLE [K0108]</v>
      </c>
      <c r="F137" s="12">
        <f t="shared" si="7"/>
        <v>42</v>
      </c>
      <c r="G137" s="39" t="s">
        <v>252</v>
      </c>
    </row>
    <row r="138" spans="1:7" x14ac:dyDescent="0.4">
      <c r="A138" s="2" t="str">
        <f t="shared" si="6"/>
        <v>ORM-824-S</v>
      </c>
      <c r="C138" s="16" t="s">
        <v>253</v>
      </c>
      <c r="D138" s="16">
        <v>106773</v>
      </c>
      <c r="E138" s="17" t="str">
        <f>IFERROR(VLOOKUP(A138,'[1]Données référence'!A:D,4, FALSE),"")</f>
        <v>BUG SMALL, CLEAR TRAY [E0950]</v>
      </c>
      <c r="F138" s="12">
        <f t="shared" si="7"/>
        <v>29</v>
      </c>
      <c r="G138" s="39" t="s">
        <v>163</v>
      </c>
    </row>
    <row r="139" spans="1:7" x14ac:dyDescent="0.4">
      <c r="A139" s="2" t="str">
        <f t="shared" si="6"/>
        <v>ORM-824B-S</v>
      </c>
      <c r="C139" s="16" t="s">
        <v>254</v>
      </c>
      <c r="D139" s="16">
        <v>107301</v>
      </c>
      <c r="E139" s="17" t="str">
        <f>IFERROR(VLOOKUP(A139,'[1]Données référence'!A:D,4, FALSE),"")</f>
        <v>BUG SMALL, WIDE TRAY [E0950]</v>
      </c>
      <c r="F139" s="12">
        <f t="shared" si="7"/>
        <v>28</v>
      </c>
      <c r="G139" s="39" t="s">
        <v>163</v>
      </c>
    </row>
    <row r="140" spans="1:7" x14ac:dyDescent="0.4">
      <c r="A140" s="2" t="str">
        <f t="shared" si="6"/>
        <v>ORM-892-S</v>
      </c>
      <c r="C140" s="16" t="s">
        <v>267</v>
      </c>
      <c r="D140" s="16">
        <v>102796</v>
      </c>
      <c r="E140" s="17" t="str">
        <f>IFERROR(VLOOKUP(A140,'[1]Données référence'!A:D,4, FALSE),"")</f>
        <v>BUG SMALL, PADDED FOOTBOX [E0954]</v>
      </c>
      <c r="F140" s="12">
        <f t="shared" si="7"/>
        <v>33</v>
      </c>
      <c r="G140" s="39" t="s">
        <v>268</v>
      </c>
    </row>
    <row r="141" spans="1:7" x14ac:dyDescent="0.4">
      <c r="A141" s="2" t="str">
        <f t="shared" si="6"/>
        <v>ORM-869-S</v>
      </c>
      <c r="C141" s="16" t="s">
        <v>210</v>
      </c>
      <c r="D141" s="16">
        <v>106829</v>
      </c>
      <c r="E141" s="17" t="str">
        <f>IFERROR(VLOOKUP(A141,'[1]Données référence'!A:D,4, FALSE),"")</f>
        <v>BUG OUTDOOR BASE, SMALL [E1234]</v>
      </c>
      <c r="F141" s="12">
        <f t="shared" si="7"/>
        <v>31</v>
      </c>
    </row>
    <row r="142" spans="1:7" x14ac:dyDescent="0.4">
      <c r="E142" s="17">
        <f>IFERROR(VLOOKUP(A142,'[1]Données référence'!A:D,4, FALSE),"")</f>
        <v>0</v>
      </c>
    </row>
    <row r="143" spans="1:7" ht="18.45" x14ac:dyDescent="0.5">
      <c r="A143" s="115" t="s">
        <v>309</v>
      </c>
      <c r="B143" s="115"/>
      <c r="C143" s="115"/>
      <c r="D143" s="115"/>
      <c r="E143" s="115"/>
    </row>
    <row r="144" spans="1:7" x14ac:dyDescent="0.4">
      <c r="A144" s="2" t="str">
        <f t="shared" ref="A144:A180" si="8">"ORM-"&amp;C144</f>
        <v>ORM-BMSS-M</v>
      </c>
      <c r="C144" s="16" t="s">
        <v>273</v>
      </c>
      <c r="D144" s="16">
        <v>105624</v>
      </c>
      <c r="E144" s="17" t="str">
        <f>IFERROR(VLOOKUP(A144,'[1]Données référence'!A:D,4, FALSE),"")</f>
        <v>BUG MODULAR SEAT, MEDIUM  [E2292]</v>
      </c>
      <c r="F144" s="12">
        <f t="shared" ref="F144:F145" si="9">LEN(E144)</f>
        <v>33</v>
      </c>
      <c r="G144" s="39" t="s">
        <v>207</v>
      </c>
    </row>
    <row r="145" spans="1:10" x14ac:dyDescent="0.4">
      <c r="A145" s="2" t="str">
        <f t="shared" si="8"/>
        <v>ORM-BMSS-M-RB</v>
      </c>
      <c r="C145" s="16" t="s">
        <v>274</v>
      </c>
      <c r="E145" s="17" t="str">
        <f>IFERROR(VLOOKUP(A145,'[1]Données référence'!A:D,4, FALSE),"")</f>
        <v>BUG RECLINING BACK [E1225]</v>
      </c>
      <c r="F145" s="12">
        <f t="shared" si="9"/>
        <v>26</v>
      </c>
      <c r="G145" s="39" t="s">
        <v>209</v>
      </c>
      <c r="J145" s="2" t="s">
        <v>14</v>
      </c>
    </row>
    <row r="146" spans="1:10" x14ac:dyDescent="0.4">
      <c r="A146" s="2" t="str">
        <f t="shared" si="8"/>
        <v>ORM-856-M</v>
      </c>
      <c r="C146" s="16" t="s">
        <v>306</v>
      </c>
      <c r="D146" s="16">
        <v>108118</v>
      </c>
      <c r="E146" s="17" t="str">
        <f>IFERROR(VLOOKUP(A146,'[1]Données référence'!A:D,4, FALSE),"")</f>
        <v>BUG MEDIUM, HIGH LOW FEEDING INDOOR BASE</v>
      </c>
      <c r="F146" s="17">
        <f>LEN(E146)</f>
        <v>40</v>
      </c>
    </row>
    <row r="147" spans="1:10" x14ac:dyDescent="0.4">
      <c r="A147" s="2" t="str">
        <f t="shared" si="8"/>
        <v>ORM-851-M</v>
      </c>
      <c r="C147" s="16" t="s">
        <v>305</v>
      </c>
      <c r="D147" s="16">
        <v>108120</v>
      </c>
      <c r="E147" s="17" t="str">
        <f>IFERROR(VLOOKUP(A147,'[1]Données référence'!A:D,4, FALSE),"")</f>
        <v>BUG MEDIUM, HIGH LOW COMPACT BASE</v>
      </c>
      <c r="F147" s="17">
        <f>LEN(E147)</f>
        <v>33</v>
      </c>
    </row>
    <row r="148" spans="1:10" x14ac:dyDescent="0.4">
      <c r="A148" s="2"/>
      <c r="C148" s="40" t="s">
        <v>212</v>
      </c>
      <c r="E148" s="17">
        <f>IFERROR(VLOOKUP(A148,'[1]Données référence'!A:D,4, FALSE),"")</f>
        <v>0</v>
      </c>
      <c r="F148" s="12">
        <f>LEN(E152)</f>
        <v>43</v>
      </c>
    </row>
    <row r="149" spans="1:10" x14ac:dyDescent="0.4">
      <c r="A149" s="2" t="s">
        <v>213</v>
      </c>
      <c r="C149" s="16" t="s">
        <v>214</v>
      </c>
      <c r="D149" s="16">
        <v>171715</v>
      </c>
      <c r="E149" s="17" t="str">
        <f>IFERROR(VLOOKUP(A149,'[1]Données référence'!A:D,4, FALSE),"")</f>
        <v>BUG SMALL UPHOLSTERY, DARK GRAY, GREEN TRIM</v>
      </c>
      <c r="F149" s="12">
        <f>LEN(E149)</f>
        <v>43</v>
      </c>
    </row>
    <row r="150" spans="1:10" x14ac:dyDescent="0.4">
      <c r="A150" s="2" t="s">
        <v>215</v>
      </c>
      <c r="C150" s="16" t="s">
        <v>216</v>
      </c>
      <c r="D150" s="16">
        <v>171716</v>
      </c>
      <c r="E150" s="17" t="str">
        <f>IFERROR(VLOOKUP(A150,'[1]Données référence'!A:D,4, FALSE),"")</f>
        <v>BUG SMALL UPHOLSTERY, DARK GRAY, PINK TRIM</v>
      </c>
      <c r="F150" s="12">
        <f>LEN(E150)</f>
        <v>42</v>
      </c>
    </row>
    <row r="151" spans="1:10" x14ac:dyDescent="0.4">
      <c r="A151" s="2" t="s">
        <v>217</v>
      </c>
      <c r="C151" s="16" t="s">
        <v>218</v>
      </c>
      <c r="D151" s="16">
        <v>171717</v>
      </c>
      <c r="E151" s="17" t="str">
        <f>IFERROR(VLOOKUP(A151,'[1]Données référence'!A:D,4, FALSE),"")</f>
        <v>BUG SMALL UPHOLSTERY, LIGHT GRAY, GREEN TRIM</v>
      </c>
      <c r="F151" s="12">
        <f>LEN(E151)</f>
        <v>44</v>
      </c>
    </row>
    <row r="152" spans="1:10" x14ac:dyDescent="0.4">
      <c r="A152" s="2" t="s">
        <v>219</v>
      </c>
      <c r="C152" s="16" t="s">
        <v>220</v>
      </c>
      <c r="D152" s="16">
        <v>171718</v>
      </c>
      <c r="E152" s="17" t="str">
        <f>IFERROR(VLOOKUP(A152,'[1]Données référence'!A:D,4, FALSE),"")</f>
        <v>BUG SMALL UPHOLSTERY, LIGHT GRAY, PINK TRIM</v>
      </c>
      <c r="F152" s="12">
        <f>LEN(E152)</f>
        <v>43</v>
      </c>
    </row>
    <row r="153" spans="1:10" x14ac:dyDescent="0.4">
      <c r="A153" s="19" t="str">
        <f t="shared" si="8"/>
        <v>ORM-863-M</v>
      </c>
      <c r="B153" s="20"/>
      <c r="C153" s="21" t="s">
        <v>276</v>
      </c>
      <c r="D153" s="21">
        <v>107005</v>
      </c>
      <c r="E153" s="22" t="str">
        <f>IFERROR(VLOOKUP(A153,'[1]Données référence'!A:D,4, FALSE),"")</f>
        <v>BUG MED., MULTIADJUST HEADREST+PARIETAL SUP[E0955]</v>
      </c>
      <c r="F153" s="12">
        <f t="shared" ref="F153:F179" si="10">LEN(E153)</f>
        <v>50</v>
      </c>
      <c r="G153" s="39" t="s">
        <v>222</v>
      </c>
    </row>
    <row r="154" spans="1:10" x14ac:dyDescent="0.4">
      <c r="A154" s="19" t="str">
        <f t="shared" si="8"/>
        <v>ORM-863-HW</v>
      </c>
      <c r="B154" s="20"/>
      <c r="C154" s="21" t="s">
        <v>223</v>
      </c>
      <c r="D154" s="21"/>
      <c r="E154" s="23" t="str">
        <f>IFERROR(VLOOKUP(A154,'[1]Données référence'!A:D,4, FALSE),"")</f>
        <v>BUG MULTIADJUSTABLE HEADREST HARDWARE [E1033]</v>
      </c>
      <c r="F154" s="12">
        <f t="shared" si="10"/>
        <v>45</v>
      </c>
      <c r="G154" s="39" t="s">
        <v>224</v>
      </c>
      <c r="J154" s="2" t="s">
        <v>14</v>
      </c>
    </row>
    <row r="155" spans="1:10" x14ac:dyDescent="0.4">
      <c r="A155" s="24" t="str">
        <f t="shared" si="8"/>
        <v>ORM-852-M</v>
      </c>
      <c r="B155" s="25"/>
      <c r="C155" s="26" t="s">
        <v>277</v>
      </c>
      <c r="D155" s="26">
        <v>106899</v>
      </c>
      <c r="E155" s="27" t="str">
        <f>IFERROR(VLOOKUP(A155,'[1]Données référence'!A:D,4, FALSE),"")</f>
        <v>BUG MEDIUM, HEADREST WITH PARIETAL SUPPORTS[E0955]</v>
      </c>
      <c r="F155" s="12">
        <f t="shared" si="10"/>
        <v>50</v>
      </c>
      <c r="G155" s="39" t="s">
        <v>222</v>
      </c>
    </row>
    <row r="156" spans="1:10" x14ac:dyDescent="0.4">
      <c r="A156" s="24" t="str">
        <f t="shared" si="8"/>
        <v>ORM-852-HW</v>
      </c>
      <c r="B156" s="25"/>
      <c r="C156" s="26" t="s">
        <v>226</v>
      </c>
      <c r="D156" s="26"/>
      <c r="E156" s="28" t="str">
        <f>IFERROR(VLOOKUP(A156,'[1]Données référence'!A:D,4, FALSE),"")</f>
        <v>BUG HEADREST HARDWARE [E1033]</v>
      </c>
      <c r="F156" s="12">
        <f t="shared" si="10"/>
        <v>29</v>
      </c>
      <c r="G156" s="39" t="s">
        <v>224</v>
      </c>
      <c r="J156" s="2" t="s">
        <v>14</v>
      </c>
    </row>
    <row r="157" spans="1:10" x14ac:dyDescent="0.4">
      <c r="A157" s="19" t="str">
        <f t="shared" si="8"/>
        <v>ORM-942-M-M</v>
      </c>
      <c r="B157" s="20"/>
      <c r="C157" s="21" t="s">
        <v>278</v>
      </c>
      <c r="D157" s="21">
        <v>106691</v>
      </c>
      <c r="E157" s="22" t="str">
        <f>IFERROR(VLOOKUP(A157,'[1]Données référence'!A:D,4, FALSE),"")</f>
        <v>BUG MEDIUM, ERGONOMIC HEADREST, MEDIUM [E0955]</v>
      </c>
      <c r="F157" s="12">
        <f t="shared" si="10"/>
        <v>46</v>
      </c>
      <c r="G157" s="39" t="s">
        <v>222</v>
      </c>
    </row>
    <row r="158" spans="1:10" x14ac:dyDescent="0.4">
      <c r="A158" s="19" t="str">
        <f t="shared" si="8"/>
        <v>ORM-942-M-L</v>
      </c>
      <c r="B158" s="20"/>
      <c r="C158" s="21" t="s">
        <v>279</v>
      </c>
      <c r="D158" s="21">
        <v>106692</v>
      </c>
      <c r="E158" s="22" t="str">
        <f>IFERROR(VLOOKUP(A158,'[1]Données référence'!A:D,4, FALSE),"")</f>
        <v>BUG MEDIUM, ERGONOMIC HEADREST, LARGE [E0955]</v>
      </c>
      <c r="F158" s="12">
        <f t="shared" si="10"/>
        <v>45</v>
      </c>
      <c r="G158" s="39" t="s">
        <v>222</v>
      </c>
    </row>
    <row r="159" spans="1:10" x14ac:dyDescent="0.4">
      <c r="A159" s="19" t="str">
        <f t="shared" si="8"/>
        <v>ORM-942-HW</v>
      </c>
      <c r="B159" s="20"/>
      <c r="C159" s="21" t="s">
        <v>230</v>
      </c>
      <c r="D159" s="21"/>
      <c r="E159" s="23" t="str">
        <f>IFERROR(VLOOKUP(A159,'[1]Données référence'!A:D,4, FALSE),"")</f>
        <v>BUG ERGONOMIC HEADREST HARDWARE [E1033]</v>
      </c>
      <c r="F159" s="12">
        <f t="shared" si="10"/>
        <v>39</v>
      </c>
      <c r="G159" s="39" t="s">
        <v>224</v>
      </c>
      <c r="J159" s="2" t="s">
        <v>14</v>
      </c>
    </row>
    <row r="160" spans="1:10" x14ac:dyDescent="0.4">
      <c r="A160" s="24" t="str">
        <f t="shared" si="8"/>
        <v>ORM-835-M</v>
      </c>
      <c r="B160" s="25"/>
      <c r="C160" s="26" t="s">
        <v>280</v>
      </c>
      <c r="D160" s="26">
        <v>105175</v>
      </c>
      <c r="E160" s="27" t="str">
        <f>IFERROR(VLOOKUP(A160,'[1]Données référence'!A:D,4, FALSE),"")</f>
        <v>BUG MEDIUM, SHAPED HEADREST [E0955]</v>
      </c>
      <c r="F160" s="12">
        <f t="shared" si="10"/>
        <v>35</v>
      </c>
      <c r="G160" s="39" t="s">
        <v>222</v>
      </c>
    </row>
    <row r="161" spans="1:10" x14ac:dyDescent="0.4">
      <c r="A161" s="24" t="str">
        <f t="shared" si="8"/>
        <v>ORM-835-HW</v>
      </c>
      <c r="B161" s="25"/>
      <c r="C161" s="26" t="s">
        <v>232</v>
      </c>
      <c r="D161" s="26"/>
      <c r="E161" s="28" t="str">
        <f>IFERROR(VLOOKUP(A161,'[1]Données référence'!A:D,4, FALSE),"")</f>
        <v>BUG SHAPED HEADREST HARDWARE [E1033]</v>
      </c>
      <c r="F161" s="12">
        <f t="shared" si="10"/>
        <v>36</v>
      </c>
      <c r="G161" s="39" t="s">
        <v>224</v>
      </c>
      <c r="J161" s="2" t="s">
        <v>14</v>
      </c>
    </row>
    <row r="162" spans="1:10" x14ac:dyDescent="0.4">
      <c r="A162" s="2" t="str">
        <f t="shared" si="8"/>
        <v>ORM-934</v>
      </c>
      <c r="C162" s="16">
        <v>934</v>
      </c>
      <c r="D162" s="16">
        <v>106651</v>
      </c>
      <c r="E162" s="17" t="str">
        <f>IFERROR(VLOOKUP(A162,'[1]Données référence'!A:D,4, FALSE),"")</f>
        <v>BUG SUSPENSION HEADREST MOUNT [E1033]</v>
      </c>
      <c r="F162" s="17">
        <f t="shared" si="10"/>
        <v>37</v>
      </c>
      <c r="G162" s="39" t="s">
        <v>224</v>
      </c>
      <c r="J162" s="15" t="s">
        <v>233</v>
      </c>
    </row>
    <row r="163" spans="1:10" x14ac:dyDescent="0.4">
      <c r="A163" s="19" t="str">
        <f t="shared" si="8"/>
        <v>ORM-838-M</v>
      </c>
      <c r="B163" s="20"/>
      <c r="C163" s="21" t="s">
        <v>281</v>
      </c>
      <c r="D163" s="21">
        <v>106618</v>
      </c>
      <c r="E163" s="22" t="str">
        <f>IFERROR(VLOOKUP(A163,'[1]Données référence'!A:D,4, FALSE),"")</f>
        <v>BUG MEDIUM, ADJUST. LATERAL SUPPORTS,MEDIUM[E0956]</v>
      </c>
      <c r="F163" s="17">
        <f t="shared" si="10"/>
        <v>50</v>
      </c>
      <c r="G163" s="39" t="s">
        <v>235</v>
      </c>
    </row>
    <row r="164" spans="1:10" x14ac:dyDescent="0.4">
      <c r="A164" s="19" t="str">
        <f t="shared" si="8"/>
        <v>ORM-838-HW</v>
      </c>
      <c r="B164" s="20"/>
      <c r="C164" s="21" t="s">
        <v>236</v>
      </c>
      <c r="D164" s="21"/>
      <c r="E164" s="23" t="str">
        <f>IFERROR(VLOOKUP(A164,'[1]Données référence'!A:D,4, FALSE),"")</f>
        <v>BUG ADJUSTABLE LATERAL SUPPORT HARDWARE [E1034]</v>
      </c>
      <c r="F164" s="17">
        <f t="shared" si="10"/>
        <v>47</v>
      </c>
      <c r="G164" s="39" t="s">
        <v>237</v>
      </c>
      <c r="J164" s="2" t="s">
        <v>14</v>
      </c>
    </row>
    <row r="165" spans="1:10" x14ac:dyDescent="0.4">
      <c r="A165" s="2" t="str">
        <f t="shared" si="8"/>
        <v>ORM-868-M</v>
      </c>
      <c r="C165" s="16" t="s">
        <v>282</v>
      </c>
      <c r="D165" s="16">
        <v>105179</v>
      </c>
      <c r="E165" s="17" t="str">
        <f>IFERROR(VLOOKUP(A165,'[1]Données référence'!A:D,4, FALSE),"")</f>
        <v>BUG MEDIUM,WRAPPABLE&amp;FLEXIBLE TRUNK SUPPORT[E0956]</v>
      </c>
      <c r="F165" s="17">
        <f t="shared" si="10"/>
        <v>50</v>
      </c>
      <c r="G165" s="39" t="s">
        <v>235</v>
      </c>
    </row>
    <row r="166" spans="1:10" x14ac:dyDescent="0.4">
      <c r="A166" s="24" t="str">
        <f t="shared" si="8"/>
        <v>ORM-834-M</v>
      </c>
      <c r="B166" s="25"/>
      <c r="C166" s="26" t="s">
        <v>283</v>
      </c>
      <c r="D166" s="26">
        <v>107757</v>
      </c>
      <c r="E166" s="27" t="str">
        <f>IFERROR(VLOOKUP(A166,'[1]Données référence'!A:D,4, FALSE),"")</f>
        <v>BUG MEDIUM, PADDED ABDUCTOR [E0957]</v>
      </c>
      <c r="F166" s="17">
        <f t="shared" si="10"/>
        <v>35</v>
      </c>
      <c r="G166" s="39" t="s">
        <v>165</v>
      </c>
    </row>
    <row r="167" spans="1:10" x14ac:dyDescent="0.4">
      <c r="A167" s="24" t="s">
        <v>166</v>
      </c>
      <c r="B167" s="25"/>
      <c r="C167" s="26" t="s">
        <v>167</v>
      </c>
      <c r="D167" s="26"/>
      <c r="E167" s="28" t="str">
        <f>IFERROR(VLOOKUP(A167,'[1]Données référence'!A:D,4, FALSE),"")</f>
        <v>JUDITTA/BUG REMOVABLE ABDUCTION HARDWARE [E1028]</v>
      </c>
      <c r="F167" s="41"/>
      <c r="G167" s="42" t="s">
        <v>168</v>
      </c>
    </row>
    <row r="168" spans="1:10" x14ac:dyDescent="0.4">
      <c r="A168" s="19" t="str">
        <f t="shared" si="8"/>
        <v>ORM-834R-M</v>
      </c>
      <c r="B168" s="20"/>
      <c r="C168" s="21" t="s">
        <v>284</v>
      </c>
      <c r="D168" s="21">
        <v>105177</v>
      </c>
      <c r="E168" s="22" t="str">
        <f>IFERROR(VLOOKUP(A168,'[1]Données référence'!A:D,4, FALSE),"")</f>
        <v>BUG MEDIUM, ADJUSTABLE PADDED ABDUCTOR [E0957]</v>
      </c>
      <c r="F168" s="17">
        <f t="shared" si="10"/>
        <v>46</v>
      </c>
      <c r="G168" s="39" t="s">
        <v>165</v>
      </c>
    </row>
    <row r="169" spans="1:10" x14ac:dyDescent="0.4">
      <c r="A169" s="19" t="s">
        <v>241</v>
      </c>
      <c r="B169" s="20"/>
      <c r="C169" s="21" t="s">
        <v>242</v>
      </c>
      <c r="D169" s="21"/>
      <c r="E169" s="23" t="str">
        <f>IFERROR(VLOOKUP(A169,'[1]Données référence'!A:D,4, FALSE),"")</f>
        <v>JUDITTA/BUG REMOVABLE ABDUCTION HARDWARE [E1028]</v>
      </c>
      <c r="F169" s="41"/>
      <c r="G169" s="42" t="s">
        <v>168</v>
      </c>
    </row>
    <row r="170" spans="1:10" x14ac:dyDescent="0.4">
      <c r="A170" s="2" t="str">
        <f t="shared" si="8"/>
        <v>ORM-853-M</v>
      </c>
      <c r="C170" s="16" t="s">
        <v>286</v>
      </c>
      <c r="D170" s="16">
        <v>106612</v>
      </c>
      <c r="E170" s="17" t="str">
        <f>IFERROR(VLOOKUP(A170,'[1]Données référence'!A:D,4, FALSE),"")</f>
        <v>BUG MEDIUM, VEST HARNESS [E0960]</v>
      </c>
      <c r="F170" s="17">
        <f t="shared" si="10"/>
        <v>32</v>
      </c>
      <c r="G170" s="39" t="s">
        <v>244</v>
      </c>
    </row>
    <row r="171" spans="1:10" x14ac:dyDescent="0.4">
      <c r="A171" s="2" t="str">
        <f t="shared" si="8"/>
        <v>ORM-903-M</v>
      </c>
      <c r="C171" s="16" t="s">
        <v>287</v>
      </c>
      <c r="D171" s="16">
        <v>108112</v>
      </c>
      <c r="E171" s="17" t="str">
        <f>IFERROR(VLOOKUP(A171,'[1]Données référence'!A:D,4, FALSE),"")</f>
        <v>BUG MEDIUM, 5 POINT VEST HARNESS [E0960]</v>
      </c>
      <c r="F171" s="17">
        <f t="shared" si="10"/>
        <v>40</v>
      </c>
      <c r="G171" s="39" t="s">
        <v>244</v>
      </c>
    </row>
    <row r="172" spans="1:10" x14ac:dyDescent="0.4">
      <c r="A172" s="2" t="str">
        <f t="shared" si="8"/>
        <v>ORM-906-M</v>
      </c>
      <c r="C172" s="16" t="s">
        <v>288</v>
      </c>
      <c r="D172" s="16">
        <v>107771</v>
      </c>
      <c r="E172" s="17" t="str">
        <f>IFERROR(VLOOKUP(A172,'[1]Données référence'!A:D,4, FALSE),"")</f>
        <v>BUG MEDIUM, 5 POINT HARNESS [E0960]</v>
      </c>
      <c r="F172" s="17">
        <f t="shared" si="10"/>
        <v>35</v>
      </c>
      <c r="G172" s="39" t="s">
        <v>244</v>
      </c>
    </row>
    <row r="173" spans="1:10" x14ac:dyDescent="0.4">
      <c r="A173" s="2" t="str">
        <f t="shared" si="8"/>
        <v>ORM-894-M</v>
      </c>
      <c r="C173" s="16" t="s">
        <v>289</v>
      </c>
      <c r="D173" s="16">
        <v>107772</v>
      </c>
      <c r="E173" s="17" t="str">
        <f>IFERROR(VLOOKUP(A173,'[1]Données référence'!A:D,4, FALSE),"")</f>
        <v>BUG MEDIUM, PELVIC BELT [E0978]</v>
      </c>
      <c r="F173" s="17">
        <f t="shared" si="10"/>
        <v>31</v>
      </c>
      <c r="G173" s="39" t="s">
        <v>164</v>
      </c>
    </row>
    <row r="174" spans="1:10" x14ac:dyDescent="0.4">
      <c r="A174" s="2" t="str">
        <f t="shared" si="8"/>
        <v>ORM-920-M</v>
      </c>
      <c r="C174" s="16" t="s">
        <v>290</v>
      </c>
      <c r="D174" s="16">
        <v>102795</v>
      </c>
      <c r="E174" s="17" t="str">
        <f>IFERROR(VLOOKUP(A174,'[1]Données référence'!A:D,4, FALSE),"")</f>
        <v>BUG MEDIUM, 4 POINT BELT [E0978]</v>
      </c>
      <c r="F174" s="17">
        <f t="shared" si="10"/>
        <v>32</v>
      </c>
      <c r="G174" s="39" t="s">
        <v>164</v>
      </c>
    </row>
    <row r="175" spans="1:10" x14ac:dyDescent="0.4">
      <c r="A175" s="2" t="str">
        <f t="shared" si="8"/>
        <v>ORM-827-M</v>
      </c>
      <c r="C175" s="16" t="s">
        <v>291</v>
      </c>
      <c r="D175" s="16">
        <v>107753</v>
      </c>
      <c r="E175" s="17" t="str">
        <f>IFERROR(VLOOKUP(A175,'[1]Données référence'!A:D,4, FALSE),"")</f>
        <v>BUG MEDIUM, FOOT STRAPS [E0952]</v>
      </c>
      <c r="F175" s="17">
        <f t="shared" si="10"/>
        <v>31</v>
      </c>
      <c r="G175" s="39" t="s">
        <v>250</v>
      </c>
    </row>
    <row r="176" spans="1:10" x14ac:dyDescent="0.4">
      <c r="A176" s="2" t="str">
        <f t="shared" si="8"/>
        <v>ORM-839-M</v>
      </c>
      <c r="C176" s="16" t="s">
        <v>292</v>
      </c>
      <c r="D176" s="16">
        <v>108124</v>
      </c>
      <c r="E176" s="17" t="str">
        <f>IFERROR(VLOOKUP(A176,'[1]Données référence'!A:D,4, FALSE),"")</f>
        <v>BUG MEDIUM, ADJUSTABLE FRONT HANDLE [K0108]</v>
      </c>
      <c r="F176" s="17">
        <f t="shared" si="10"/>
        <v>43</v>
      </c>
      <c r="G176" s="39" t="s">
        <v>252</v>
      </c>
    </row>
    <row r="177" spans="1:7" x14ac:dyDescent="0.4">
      <c r="A177" s="2" t="str">
        <f t="shared" si="8"/>
        <v>ORM-824-M</v>
      </c>
      <c r="C177" s="16" t="s">
        <v>293</v>
      </c>
      <c r="D177" s="16">
        <v>106774</v>
      </c>
      <c r="E177" s="17" t="str">
        <f>IFERROR(VLOOKUP(A177,'[1]Données référence'!A:D,4, FALSE),"")</f>
        <v>BUG MEDIUM, CLEAR TRAY [E0950]</v>
      </c>
      <c r="F177" s="17">
        <f t="shared" si="10"/>
        <v>30</v>
      </c>
      <c r="G177" s="39" t="s">
        <v>163</v>
      </c>
    </row>
    <row r="178" spans="1:7" x14ac:dyDescent="0.4">
      <c r="A178" s="2" t="str">
        <f t="shared" si="8"/>
        <v>ORM-824B-M</v>
      </c>
      <c r="C178" s="16" t="s">
        <v>294</v>
      </c>
      <c r="D178" s="16">
        <v>107302</v>
      </c>
      <c r="E178" s="17" t="str">
        <f>IFERROR(VLOOKUP(A178,'[1]Données référence'!A:D,4, FALSE),"")</f>
        <v>BUG MEDIUM, WIDE TRAY [E0950]</v>
      </c>
      <c r="F178" s="17">
        <f t="shared" si="10"/>
        <v>29</v>
      </c>
      <c r="G178" s="39" t="s">
        <v>163</v>
      </c>
    </row>
    <row r="179" spans="1:7" x14ac:dyDescent="0.4">
      <c r="A179" s="2" t="str">
        <f t="shared" si="8"/>
        <v>ORM-892-M</v>
      </c>
      <c r="C179" s="16" t="s">
        <v>304</v>
      </c>
      <c r="D179" s="16">
        <v>102797</v>
      </c>
      <c r="E179" s="17" t="str">
        <f>IFERROR(VLOOKUP(A179,'[1]Données référence'!A:D,4, FALSE),"")</f>
        <v>BUG MEDIUM, PADDED FOOTBOX [E0954]</v>
      </c>
      <c r="F179" s="17">
        <f t="shared" si="10"/>
        <v>34</v>
      </c>
      <c r="G179" s="39" t="s">
        <v>268</v>
      </c>
    </row>
    <row r="180" spans="1:7" x14ac:dyDescent="0.4">
      <c r="A180" s="2" t="str">
        <f t="shared" si="8"/>
        <v>ORM-869-M</v>
      </c>
      <c r="C180" s="16" t="s">
        <v>275</v>
      </c>
      <c r="D180" s="16">
        <v>106830</v>
      </c>
      <c r="E180" s="17" t="str">
        <f>IFERROR(VLOOKUP(A180,'[1]Données référence'!A:D,4, FALSE),"")</f>
        <v>BUG OUTDOOR BASE, MEDIUM [E1234]</v>
      </c>
      <c r="F180" s="12">
        <f>LEN(E151)</f>
        <v>44</v>
      </c>
      <c r="G180" s="39" t="s">
        <v>207</v>
      </c>
    </row>
  </sheetData>
  <protectedRanges>
    <protectedRange sqref="E1:E1048576" name="Plage1"/>
  </protectedRanges>
  <mergeCells count="4">
    <mergeCell ref="A3:E3"/>
    <mergeCell ref="A53:E53"/>
    <mergeCell ref="A104:E104"/>
    <mergeCell ref="A143:E14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185E5-D0A1-4B4C-B343-7EDC4A213A9F}">
  <dimension ref="A1:O558"/>
  <sheetViews>
    <sheetView workbookViewId="0">
      <selection sqref="A1:XFD1048576"/>
    </sheetView>
  </sheetViews>
  <sheetFormatPr defaultRowHeight="14.6" x14ac:dyDescent="0.4"/>
  <cols>
    <col min="1" max="1" width="31.15234375" style="81" customWidth="1"/>
    <col min="2" max="2" width="18" customWidth="1"/>
    <col min="3" max="3" width="78.53515625" customWidth="1"/>
    <col min="4" max="4" width="14.53515625" style="77" hidden="1" customWidth="1"/>
    <col min="5" max="5" width="14.69140625" style="78" hidden="1" customWidth="1"/>
    <col min="6" max="6" width="20.53515625" hidden="1" customWidth="1"/>
    <col min="7" max="7" width="12.3046875" hidden="1" customWidth="1"/>
    <col min="8" max="8" width="13.15234375" hidden="1" customWidth="1"/>
    <col min="9" max="17" width="0" hidden="1" customWidth="1"/>
  </cols>
  <sheetData>
    <row r="1" spans="1:15" x14ac:dyDescent="0.4">
      <c r="A1" s="71" t="s">
        <v>0</v>
      </c>
      <c r="B1" s="72" t="s">
        <v>2</v>
      </c>
      <c r="C1" s="72" t="s">
        <v>3</v>
      </c>
      <c r="D1" s="73" t="s">
        <v>310</v>
      </c>
      <c r="E1" s="74" t="s">
        <v>311</v>
      </c>
      <c r="F1" s="74" t="s">
        <v>312</v>
      </c>
      <c r="G1" t="s">
        <v>5</v>
      </c>
      <c r="H1" t="s">
        <v>6</v>
      </c>
      <c r="K1" t="s">
        <v>7</v>
      </c>
      <c r="L1" t="s">
        <v>8</v>
      </c>
      <c r="M1" t="s">
        <v>9</v>
      </c>
      <c r="O1" t="s">
        <v>10</v>
      </c>
    </row>
    <row r="2" spans="1:15" x14ac:dyDescent="0.4">
      <c r="A2" s="75" t="str">
        <f>[2]MASTER!$F6</f>
        <v>ORM-10007</v>
      </c>
      <c r="B2" s="75">
        <f>[2]MASTER!$I6</f>
        <v>10007</v>
      </c>
      <c r="C2" s="76" t="str">
        <f>[2]MASTER!$K6</f>
        <v xml:space="preserve">GRILLO POSTERIOR FRAME, SMALL - PA </v>
      </c>
      <c r="D2" s="77">
        <f>[2]MASTER!$V6</f>
        <v>1141.2</v>
      </c>
      <c r="E2" s="78">
        <f>[2]MASTER!$AS6</f>
        <v>3100</v>
      </c>
      <c r="F2" s="79">
        <f>SUM(E2*0.406)</f>
        <v>1258.6000000000001</v>
      </c>
    </row>
    <row r="3" spans="1:15" x14ac:dyDescent="0.4">
      <c r="A3" s="75" t="str">
        <f>[2]MASTER!$F7</f>
        <v>ORM-10008</v>
      </c>
      <c r="B3" s="75">
        <f>[2]MASTER!$I7</f>
        <v>10008</v>
      </c>
      <c r="C3" s="76" t="str">
        <f>[2]MASTER!$K7</f>
        <v xml:space="preserve">GRILLO POSTERIOR FRAME, MEDIUM - PA </v>
      </c>
      <c r="D3" s="77">
        <f>[2]MASTER!$V7</f>
        <v>1170</v>
      </c>
      <c r="E3" s="78">
        <f>[2]MASTER!$AS7</f>
        <v>3400</v>
      </c>
      <c r="F3" s="79">
        <f t="shared" ref="F3:F50" si="0">SUM(E3*0.406)</f>
        <v>1380.4</v>
      </c>
    </row>
    <row r="4" spans="1:15" x14ac:dyDescent="0.4">
      <c r="A4" s="75" t="str">
        <f>[2]MASTER!$F8</f>
        <v>ORM-102744</v>
      </c>
      <c r="B4" s="75">
        <f>[2]MASTER!$I8</f>
        <v>102744</v>
      </c>
      <c r="C4" s="76" t="str">
        <f>[2]MASTER!$K8</f>
        <v>GRILLO REAR TABLE BELT [E0978]</v>
      </c>
      <c r="D4" s="77">
        <f>[2]MASTER!$V8</f>
        <v>46.35</v>
      </c>
      <c r="E4" s="78">
        <f>[2]MASTER!$AS8</f>
        <v>225</v>
      </c>
      <c r="F4" s="79">
        <f t="shared" si="0"/>
        <v>91.350000000000009</v>
      </c>
    </row>
    <row r="5" spans="1:15" x14ac:dyDescent="0.4">
      <c r="A5" s="75" t="str">
        <f>[2]MASTER!$F9</f>
        <v>ORM-102778</v>
      </c>
      <c r="B5" s="75">
        <f>[2]MASTER!$I9</f>
        <v>102778</v>
      </c>
      <c r="C5" s="76" t="str">
        <f>[2]MASTER!$K9</f>
        <v>GRILLO POSTERIOR FOLDING SEAT, SMALL</v>
      </c>
      <c r="D5" s="77">
        <f>[2]MASTER!$V9</f>
        <v>112.5</v>
      </c>
      <c r="E5" s="78">
        <f>[2]MASTER!$AS9</f>
        <v>550</v>
      </c>
      <c r="F5" s="79">
        <f t="shared" si="0"/>
        <v>223.3</v>
      </c>
    </row>
    <row r="6" spans="1:15" x14ac:dyDescent="0.4">
      <c r="A6" s="75" t="str">
        <f>[2]MASTER!$F10</f>
        <v>ORM-102779</v>
      </c>
      <c r="B6" s="75">
        <f>[2]MASTER!$I10</f>
        <v>102779</v>
      </c>
      <c r="C6" s="76" t="str">
        <f>[2]MASTER!$K10</f>
        <v>GRILLO POSTERIOR FOLDING SEAT, MEDIUM</v>
      </c>
      <c r="D6" s="77">
        <f>[2]MASTER!$V10</f>
        <v>118.35</v>
      </c>
      <c r="E6" s="78">
        <f>[2]MASTER!$AS10</f>
        <v>570</v>
      </c>
      <c r="F6" s="79">
        <f t="shared" si="0"/>
        <v>231.42000000000002</v>
      </c>
    </row>
    <row r="7" spans="1:15" x14ac:dyDescent="0.4">
      <c r="A7" s="75" t="str">
        <f>[2]MASTER!$F11</f>
        <v>ORM-102792</v>
      </c>
      <c r="B7" s="75">
        <f>[2]MASTER!$I11</f>
        <v>102792</v>
      </c>
      <c r="C7" s="76" t="str">
        <f>[2]MASTER!$K11</f>
        <v>GRILLO POSTERIOR LUMBER THRUST SUPPORT, SMALL</v>
      </c>
      <c r="D7" s="77">
        <f>[2]MASTER!$V11</f>
        <v>90</v>
      </c>
      <c r="E7" s="78">
        <f>[2]MASTER!$AS11</f>
        <v>480</v>
      </c>
      <c r="F7" s="79">
        <f t="shared" si="0"/>
        <v>194.88000000000002</v>
      </c>
    </row>
    <row r="8" spans="1:15" x14ac:dyDescent="0.4">
      <c r="A8" s="75" t="str">
        <f>[2]MASTER!$F12</f>
        <v>ORM-102793</v>
      </c>
      <c r="B8" s="75">
        <f>[2]MASTER!$I12</f>
        <v>102793</v>
      </c>
      <c r="C8" s="76" t="str">
        <f>[2]MASTER!$K12</f>
        <v>GRILLO POSTERIOR LUMBER THRUST SUPPORT, MEDIUM</v>
      </c>
      <c r="D8" s="77">
        <f>[2]MASTER!$V12</f>
        <v>90</v>
      </c>
      <c r="E8" s="78">
        <f>[2]MASTER!$AS12</f>
        <v>480</v>
      </c>
      <c r="F8" s="79">
        <f t="shared" si="0"/>
        <v>194.88000000000002</v>
      </c>
    </row>
    <row r="9" spans="1:15" x14ac:dyDescent="0.4">
      <c r="A9" s="75" t="str">
        <f>[2]MASTER!$F13</f>
        <v>ORM-102808</v>
      </c>
      <c r="B9" s="75">
        <f>[2]MASTER!$I13</f>
        <v>102808</v>
      </c>
      <c r="C9" s="76" t="str">
        <f>[2]MASTER!$K13</f>
        <v xml:space="preserve">GRILLO SMALL LEG DIVIDER WITH THIGH LOOPS </v>
      </c>
      <c r="D9" s="77">
        <f>[2]MASTER!$V13</f>
        <v>206.1</v>
      </c>
      <c r="E9" s="78">
        <f>[2]MASTER!$AS13</f>
        <v>990</v>
      </c>
      <c r="F9" s="79">
        <f t="shared" si="0"/>
        <v>401.94000000000005</v>
      </c>
    </row>
    <row r="10" spans="1:15" x14ac:dyDescent="0.4">
      <c r="A10" s="75" t="str">
        <f>[2]MASTER!$F14</f>
        <v>ORM-102809</v>
      </c>
      <c r="B10" s="75">
        <f>[2]MASTER!$I14</f>
        <v>102809</v>
      </c>
      <c r="C10" s="76" t="str">
        <f>[2]MASTER!$K14</f>
        <v>GRILLO MEDIUM LEG DIVIDER WITH THIGH LOOPS, MEDIUM</v>
      </c>
      <c r="D10" s="77">
        <f>[2]MASTER!$V14</f>
        <v>218.7</v>
      </c>
      <c r="E10" s="78">
        <f>[2]MASTER!$AS14</f>
        <v>1095</v>
      </c>
      <c r="F10" s="79">
        <f t="shared" si="0"/>
        <v>444.57000000000005</v>
      </c>
    </row>
    <row r="11" spans="1:15" x14ac:dyDescent="0.4">
      <c r="A11" s="75" t="str">
        <f>[2]MASTER!$F15</f>
        <v>ORM-102810</v>
      </c>
      <c r="B11" s="75">
        <f>[2]MASTER!$I15</f>
        <v>102810</v>
      </c>
      <c r="C11" s="76" t="str">
        <f>[2]MASTER!$K15</f>
        <v>GRILLO MEDIUM LEG DIVIDER WITH THIGH LOOPS, LARGE</v>
      </c>
      <c r="D11" s="77">
        <f>[2]MASTER!$V15</f>
        <v>240.3</v>
      </c>
      <c r="E11" s="78">
        <f>[2]MASTER!$AS15</f>
        <v>1160</v>
      </c>
      <c r="F11" s="79">
        <f t="shared" si="0"/>
        <v>470.96000000000004</v>
      </c>
    </row>
    <row r="12" spans="1:15" x14ac:dyDescent="0.4">
      <c r="A12" s="75" t="str">
        <f>[2]MASTER!$F16</f>
        <v>ORM-102811</v>
      </c>
      <c r="B12" s="75">
        <f>[2]MASTER!$I16</f>
        <v>102811</v>
      </c>
      <c r="C12" s="76" t="str">
        <f>[2]MASTER!$K16</f>
        <v>GRILLO SMALL, DISTAL ABDUCTOR</v>
      </c>
      <c r="D12" s="77">
        <f>[2]MASTER!$V16</f>
        <v>140.4</v>
      </c>
      <c r="E12" s="78">
        <f>[2]MASTER!$AS16</f>
        <v>895</v>
      </c>
      <c r="F12" s="79">
        <f t="shared" si="0"/>
        <v>363.37</v>
      </c>
    </row>
    <row r="13" spans="1:15" x14ac:dyDescent="0.4">
      <c r="A13" s="75" t="str">
        <f>[2]MASTER!$F17</f>
        <v>ORM-102812</v>
      </c>
      <c r="B13" s="75">
        <f>[2]MASTER!$I17</f>
        <v>102812</v>
      </c>
      <c r="C13" s="76" t="str">
        <f>[2]MASTER!$K17</f>
        <v>GRILLO MEDIUM, DISTAL ABDUCTOR</v>
      </c>
      <c r="D13" s="77">
        <f>[2]MASTER!$V17</f>
        <v>156.6</v>
      </c>
      <c r="E13" s="78">
        <f>[2]MASTER!$AS17</f>
        <v>895</v>
      </c>
      <c r="F13" s="79">
        <f t="shared" si="0"/>
        <v>363.37</v>
      </c>
    </row>
    <row r="14" spans="1:15" x14ac:dyDescent="0.4">
      <c r="A14" s="75" t="str">
        <f>[2]MASTER!$F18</f>
        <v>ORM-102815</v>
      </c>
      <c r="B14" s="75">
        <f>[2]MASTER!$I18</f>
        <v>102815</v>
      </c>
      <c r="C14" s="76" t="str">
        <f>[2]MASTER!$K18</f>
        <v>GRILLO LARGE DISTAL ABDUCTOR</v>
      </c>
      <c r="D14" s="77">
        <f>[2]MASTER!$V18</f>
        <v>193</v>
      </c>
      <c r="E14" s="78">
        <f>[2]MASTER!$AS18</f>
        <v>940</v>
      </c>
      <c r="F14" s="80">
        <f t="shared" si="0"/>
        <v>381.64000000000004</v>
      </c>
    </row>
    <row r="15" spans="1:15" x14ac:dyDescent="0.4">
      <c r="A15" s="75" t="str">
        <f>[2]MASTER!$F19</f>
        <v>ORM-102961</v>
      </c>
      <c r="B15" s="75">
        <f>[2]MASTER!$I19</f>
        <v>102961</v>
      </c>
      <c r="C15" s="76" t="str">
        <f>[2]MASTER!$K19</f>
        <v>GRILLO MINI DISTAL ABDUCTOR</v>
      </c>
      <c r="D15" s="77">
        <f>[2]MASTER!$V19</f>
        <v>108</v>
      </c>
      <c r="E15" s="78">
        <f>[2]MASTER!$AS19</f>
        <v>518</v>
      </c>
      <c r="F15" s="80">
        <f t="shared" si="0"/>
        <v>210.30800000000002</v>
      </c>
    </row>
    <row r="16" spans="1:15" x14ac:dyDescent="0.4">
      <c r="A16" s="75" t="str">
        <f>[2]MASTER!$F20</f>
        <v>ORM-102964</v>
      </c>
      <c r="B16" s="75">
        <f>[2]MASTER!$I20</f>
        <v>102964</v>
      </c>
      <c r="C16" s="76" t="str">
        <f>[2]MASTER!$K20</f>
        <v>GRILLO MINI PTM ERGONOMIC HANDLES</v>
      </c>
      <c r="D16" s="77">
        <f>[2]MASTER!$V20</f>
        <v>100</v>
      </c>
      <c r="E16" s="78">
        <f>[2]MASTER!$AS20</f>
        <v>480</v>
      </c>
      <c r="F16" s="79">
        <f t="shared" si="0"/>
        <v>194.88000000000002</v>
      </c>
    </row>
    <row r="17" spans="1:6" x14ac:dyDescent="0.4">
      <c r="A17" s="75" t="str">
        <f>[2]MASTER!$F21</f>
        <v>ORM-102968</v>
      </c>
      <c r="B17" s="75">
        <f>[2]MASTER!$I21</f>
        <v>102968</v>
      </c>
      <c r="C17" s="76" t="str">
        <f>[2]MASTER!$K21</f>
        <v>GRILLO HEAD REST</v>
      </c>
      <c r="D17" s="77">
        <f>[2]MASTER!$V21</f>
        <v>178.2</v>
      </c>
      <c r="E17" s="78">
        <f>[2]MASTER!$AS21</f>
        <v>895</v>
      </c>
      <c r="F17" s="79">
        <f t="shared" si="0"/>
        <v>363.37</v>
      </c>
    </row>
    <row r="18" spans="1:6" x14ac:dyDescent="0.4">
      <c r="A18" s="75" t="str">
        <f>[2]MASTER!$F22</f>
        <v>ORM-102970</v>
      </c>
      <c r="B18" s="75">
        <f>[2]MASTER!$I22</f>
        <v>102970</v>
      </c>
      <c r="C18" s="76" t="str">
        <f>[2]MASTER!$K22</f>
        <v>GRILLO ANTERIOR FRAME ERGONOMIC HANDLES</v>
      </c>
      <c r="D18" s="77">
        <f>[2]MASTER!$V22</f>
        <v>36</v>
      </c>
      <c r="E18" s="78">
        <f>[2]MASTER!$AS22</f>
        <v>285</v>
      </c>
      <c r="F18" s="79">
        <f t="shared" si="0"/>
        <v>115.71000000000001</v>
      </c>
    </row>
    <row r="19" spans="1:6" x14ac:dyDescent="0.4">
      <c r="A19" s="75" t="str">
        <f>[2]MASTER!$F23</f>
        <v>ORM-102974</v>
      </c>
      <c r="B19" s="75">
        <f>[2]MASTER!$I23</f>
        <v>102974</v>
      </c>
      <c r="C19" s="76" t="str">
        <f>[2]MASTER!$K23</f>
        <v>GRILLO POSTERIOR FRAME ERGONOMIC HANDLES</v>
      </c>
      <c r="D19" s="77">
        <f>[2]MASTER!$V23</f>
        <v>61.2</v>
      </c>
      <c r="E19" s="78">
        <f>[2]MASTER!$AS23</f>
        <v>285</v>
      </c>
      <c r="F19" s="80">
        <f t="shared" si="0"/>
        <v>115.71000000000001</v>
      </c>
    </row>
    <row r="20" spans="1:6" x14ac:dyDescent="0.4">
      <c r="A20" s="75" t="str">
        <f>[2]MASTER!$F24</f>
        <v>ORM-102999M</v>
      </c>
      <c r="B20" s="75" t="str">
        <f>[2]MASTER!$I24</f>
        <v>102999M</v>
      </c>
      <c r="C20" s="76" t="str">
        <f>[2]MASTER!$K24</f>
        <v>GRILLO MINI HEAD REST</v>
      </c>
      <c r="D20" s="77">
        <f>[2]MASTER!$V24</f>
        <v>178.2</v>
      </c>
      <c r="E20" s="78">
        <f>[2]MASTER!$AS24</f>
        <v>895</v>
      </c>
      <c r="F20" s="80">
        <f t="shared" si="0"/>
        <v>363.37</v>
      </c>
    </row>
    <row r="21" spans="1:6" x14ac:dyDescent="0.4">
      <c r="A21" s="75" t="str">
        <f>[2]MASTER!$F25</f>
        <v>ORM-103576</v>
      </c>
      <c r="B21" s="75">
        <f>[2]MASTER!$I25</f>
        <v>103576</v>
      </c>
      <c r="C21" s="76" t="str">
        <f>[2]MASTER!$K25</f>
        <v>GRILLO POSTERIOR FRAME, SMALL ARM SUPPORTS</v>
      </c>
      <c r="D21" s="77">
        <f>[2]MASTER!$V25</f>
        <v>234</v>
      </c>
      <c r="E21" s="78">
        <f>[2]MASTER!$AS25</f>
        <v>1125</v>
      </c>
      <c r="F21" s="79">
        <f t="shared" si="0"/>
        <v>456.75000000000006</v>
      </c>
    </row>
    <row r="22" spans="1:6" x14ac:dyDescent="0.4">
      <c r="A22" s="75" t="str">
        <f>[2]MASTER!$F26</f>
        <v>ORM-103581</v>
      </c>
      <c r="B22" s="75">
        <f>[2]MASTER!$I26</f>
        <v>103581</v>
      </c>
      <c r="C22" s="76" t="str">
        <f>[2]MASTER!$K26</f>
        <v>GRILLO ADDITIONNAL ASSISTANT PUSH HANDLE</v>
      </c>
      <c r="D22" s="77">
        <f>[2]MASTER!$V26</f>
        <v>71.099999999999994</v>
      </c>
      <c r="E22" s="78">
        <f>[2]MASTER!$AS26</f>
        <v>395</v>
      </c>
      <c r="F22" s="79">
        <f t="shared" si="0"/>
        <v>160.37</v>
      </c>
    </row>
    <row r="23" spans="1:6" x14ac:dyDescent="0.4">
      <c r="A23" s="75" t="str">
        <f>[2]MASTER!$F27</f>
        <v>ORM-103586</v>
      </c>
      <c r="B23" s="75">
        <f>[2]MASTER!$I27</f>
        <v>103586</v>
      </c>
      <c r="C23" s="76" t="str">
        <f>[2]MASTER!$K27</f>
        <v>GRILLO ANTERIOR HANDLEBAR, SMALL</v>
      </c>
      <c r="D23" s="77">
        <f>[2]MASTER!$V27</f>
        <v>40</v>
      </c>
      <c r="E23" s="78">
        <f>[2]MASTER!$AS27</f>
        <v>210</v>
      </c>
      <c r="F23" s="79">
        <f t="shared" si="0"/>
        <v>85.26</v>
      </c>
    </row>
    <row r="24" spans="1:6" x14ac:dyDescent="0.4">
      <c r="A24" s="75" t="str">
        <f>[2]MASTER!$F28</f>
        <v>ORM-103587</v>
      </c>
      <c r="B24" s="75">
        <f>[2]MASTER!$I28</f>
        <v>103587</v>
      </c>
      <c r="C24" s="76" t="str">
        <f>[2]MASTER!$K28</f>
        <v>GRILLO ANTERIOR HANDLEBAR, MEDIUM</v>
      </c>
      <c r="D24" s="77">
        <f>[2]MASTER!$V28</f>
        <v>40</v>
      </c>
      <c r="E24" s="78">
        <f>[2]MASTER!$AS28</f>
        <v>215</v>
      </c>
      <c r="F24" s="79">
        <f t="shared" si="0"/>
        <v>87.29</v>
      </c>
    </row>
    <row r="25" spans="1:6" x14ac:dyDescent="0.4">
      <c r="A25" s="75" t="str">
        <f>[2]MASTER!$F29</f>
        <v>ORM-103588</v>
      </c>
      <c r="B25" s="75">
        <f>[2]MASTER!$I29</f>
        <v>103588</v>
      </c>
      <c r="C25" s="76" t="str">
        <f>[2]MASTER!$K29</f>
        <v>GRILLO REMOVABLE KNOBS</v>
      </c>
      <c r="D25" s="77">
        <f>[2]MASTER!$V29</f>
        <v>51.5</v>
      </c>
      <c r="E25" s="78">
        <f>[2]MASTER!$AS29</f>
        <v>250</v>
      </c>
      <c r="F25" s="79">
        <f t="shared" si="0"/>
        <v>101.5</v>
      </c>
    </row>
    <row r="26" spans="1:6" x14ac:dyDescent="0.4">
      <c r="A26" s="75" t="str">
        <f>[2]MASTER!$F30</f>
        <v>ORM-103599</v>
      </c>
      <c r="B26" s="75">
        <f>[2]MASTER!$I30</f>
        <v>103599</v>
      </c>
      <c r="C26" s="76" t="str">
        <f>[2]MASTER!$K30</f>
        <v>GRILLO ANTERIOR HANDLEBAR</v>
      </c>
      <c r="D26" s="77">
        <f>[2]MASTER!$V30</f>
        <v>45.5</v>
      </c>
      <c r="E26" s="78">
        <f>[2]MASTER!$AS30</f>
        <v>220</v>
      </c>
      <c r="F26" s="79">
        <f t="shared" si="0"/>
        <v>89.320000000000007</v>
      </c>
    </row>
    <row r="27" spans="1:6" x14ac:dyDescent="0.4">
      <c r="A27" s="75" t="str">
        <f>[2]MASTER!$F31</f>
        <v>ORM-103601</v>
      </c>
      <c r="B27" s="75">
        <f>[2]MASTER!$I31</f>
        <v>103601</v>
      </c>
      <c r="C27" s="76" t="str">
        <f>[2]MASTER!$K31</f>
        <v>GRILLO ANTERIOR PROXIMAL ABDUCTOR, SMALL</v>
      </c>
      <c r="D27" s="77">
        <f>[2]MASTER!$V31</f>
        <v>119.25</v>
      </c>
      <c r="E27" s="78">
        <f>[2]MASTER!$AS31</f>
        <v>575</v>
      </c>
      <c r="F27" s="79">
        <f t="shared" si="0"/>
        <v>233.45000000000002</v>
      </c>
    </row>
    <row r="28" spans="1:6" x14ac:dyDescent="0.4">
      <c r="A28" s="75" t="str">
        <f>[2]MASTER!$F32</f>
        <v>ORM-103603</v>
      </c>
      <c r="B28" s="75">
        <f>[2]MASTER!$I32</f>
        <v>103603</v>
      </c>
      <c r="C28" s="76" t="str">
        <f>[2]MASTER!$K32</f>
        <v>GRILLO ANTERIOR PROXIMAL ABDUCTOR, MEDIUM</v>
      </c>
      <c r="D28" s="77">
        <f>[2]MASTER!$V32</f>
        <v>119.25</v>
      </c>
      <c r="E28" s="78">
        <f>[2]MASTER!$AS32</f>
        <v>575</v>
      </c>
      <c r="F28" s="79">
        <f t="shared" si="0"/>
        <v>233.45000000000002</v>
      </c>
    </row>
    <row r="29" spans="1:6" x14ac:dyDescent="0.4">
      <c r="A29" s="75" t="str">
        <f>[2]MASTER!$F33</f>
        <v>ORM-103604</v>
      </c>
      <c r="B29" s="75">
        <f>[2]MASTER!$I33</f>
        <v>103604</v>
      </c>
      <c r="C29" s="76" t="str">
        <f>[2]MASTER!$K33</f>
        <v>GRILLO ANTERIOR PROXIMAL ABDUCTOR, LARGE</v>
      </c>
      <c r="D29" s="77">
        <f>[2]MASTER!$V33</f>
        <v>128.69999999999999</v>
      </c>
      <c r="E29" s="78">
        <f>[2]MASTER!$AS33</f>
        <v>610</v>
      </c>
      <c r="F29" s="79">
        <f t="shared" si="0"/>
        <v>247.66000000000003</v>
      </c>
    </row>
    <row r="30" spans="1:6" x14ac:dyDescent="0.4">
      <c r="A30" s="75" t="str">
        <f>[2]MASTER!$F34</f>
        <v>ORM-103615</v>
      </c>
      <c r="B30" s="75">
        <f>[2]MASTER!$I34</f>
        <v>103615</v>
      </c>
      <c r="C30" s="76" t="str">
        <f>[2]MASTER!$K34</f>
        <v>GRILLO SMALL ARM STRAPS</v>
      </c>
      <c r="D30" s="77">
        <f>[2]MASTER!$V34</f>
        <v>16.2</v>
      </c>
      <c r="E30" s="78">
        <f>[2]MASTER!$AS34</f>
        <v>110</v>
      </c>
      <c r="F30" s="79">
        <f t="shared" si="0"/>
        <v>44.660000000000004</v>
      </c>
    </row>
    <row r="31" spans="1:6" x14ac:dyDescent="0.4">
      <c r="A31" s="75" t="str">
        <f>[2]MASTER!$F35</f>
        <v>ORM-103616</v>
      </c>
      <c r="B31" s="75">
        <f>[2]MASTER!$I35</f>
        <v>103616</v>
      </c>
      <c r="C31" s="76" t="str">
        <f>[2]MASTER!$K35</f>
        <v>GRILLO MEDIUM ARM STRAPS</v>
      </c>
      <c r="D31" s="77">
        <f>[2]MASTER!$V35</f>
        <v>16.2</v>
      </c>
      <c r="E31" s="78">
        <f>[2]MASTER!$AS35</f>
        <v>110</v>
      </c>
      <c r="F31" s="79">
        <f t="shared" si="0"/>
        <v>44.660000000000004</v>
      </c>
    </row>
    <row r="32" spans="1:6" x14ac:dyDescent="0.4">
      <c r="A32" s="75" t="str">
        <f>[2]MASTER!$F36</f>
        <v>ORM-103617</v>
      </c>
      <c r="B32" s="75">
        <f>[2]MASTER!$I36</f>
        <v>103617</v>
      </c>
      <c r="C32" s="76" t="str">
        <f>[2]MASTER!$K36</f>
        <v>GRILLO MINI ARM SUPPORTS</v>
      </c>
      <c r="D32" s="77">
        <f>[2]MASTER!$V36</f>
        <v>196.2</v>
      </c>
      <c r="E32" s="78">
        <f>[2]MASTER!$AS36</f>
        <v>950</v>
      </c>
      <c r="F32" s="80">
        <f t="shared" si="0"/>
        <v>385.70000000000005</v>
      </c>
    </row>
    <row r="33" spans="1:6" x14ac:dyDescent="0.4">
      <c r="A33" s="75" t="str">
        <f>[2]MASTER!$F37</f>
        <v>ORM-103618</v>
      </c>
      <c r="B33" s="75">
        <f>[2]MASTER!$I37</f>
        <v>103618</v>
      </c>
      <c r="C33" s="76" t="str">
        <f>[2]MASTER!$K37</f>
        <v>GRILLO REMOVABLE KNOBS</v>
      </c>
      <c r="D33" s="77">
        <f>[2]MASTER!$V37</f>
        <v>45</v>
      </c>
      <c r="E33" s="78">
        <f>[2]MASTER!$AS37</f>
        <v>220</v>
      </c>
      <c r="F33" s="80">
        <f t="shared" si="0"/>
        <v>89.320000000000007</v>
      </c>
    </row>
    <row r="34" spans="1:6" x14ac:dyDescent="0.4">
      <c r="A34" s="75" t="str">
        <f>[2]MASTER!$F38</f>
        <v>ORM-103622</v>
      </c>
      <c r="B34" s="75">
        <f>[2]MASTER!$I38</f>
        <v>103622</v>
      </c>
      <c r="C34" s="76" t="str">
        <f>[2]MASTER!$K38</f>
        <v>GRILLO ANTERIOR HANDLEBAR</v>
      </c>
      <c r="D34" s="77">
        <f>[2]MASTER!$V38</f>
        <v>40</v>
      </c>
      <c r="E34" s="78">
        <f>[2]MASTER!$AS38</f>
        <v>200</v>
      </c>
      <c r="F34" s="80">
        <f t="shared" si="0"/>
        <v>81.2</v>
      </c>
    </row>
    <row r="35" spans="1:6" x14ac:dyDescent="0.4">
      <c r="A35" s="75" t="str">
        <f>[2]MASTER!$F39</f>
        <v>ORM-103629</v>
      </c>
      <c r="B35" s="75">
        <f>[2]MASTER!$I39</f>
        <v>103629</v>
      </c>
      <c r="C35" s="76" t="str">
        <f>[2]MASTER!$K39</f>
        <v>GRILLO MINI ARM STRAPS</v>
      </c>
      <c r="D35" s="77">
        <f>[2]MASTER!$V39</f>
        <v>18</v>
      </c>
      <c r="E35" s="78">
        <f>[2]MASTER!$AS39</f>
        <v>113</v>
      </c>
      <c r="F35" s="79">
        <f t="shared" si="0"/>
        <v>45.878</v>
      </c>
    </row>
    <row r="36" spans="1:6" x14ac:dyDescent="0.4">
      <c r="A36" s="75" t="str">
        <f>[2]MASTER!$F40</f>
        <v>ORM-103638</v>
      </c>
      <c r="B36" s="75">
        <f>[2]MASTER!$I40</f>
        <v>103638</v>
      </c>
      <c r="C36" s="76" t="str">
        <f>[2]MASTER!$K40</f>
        <v>GRILLO THORACIC SUPPORT, MINI</v>
      </c>
      <c r="D36" s="77">
        <f>[2]MASTER!$V40</f>
        <v>207.9</v>
      </c>
      <c r="E36" s="78">
        <f>[2]MASTER!$AS40</f>
        <v>995</v>
      </c>
      <c r="F36" s="79">
        <f t="shared" si="0"/>
        <v>403.97</v>
      </c>
    </row>
    <row r="37" spans="1:6" x14ac:dyDescent="0.4">
      <c r="A37" s="75" t="str">
        <f>[2]MASTER!$F41</f>
        <v>ORM-103639</v>
      </c>
      <c r="B37" s="75">
        <f>[2]MASTER!$I41</f>
        <v>103639</v>
      </c>
      <c r="C37" s="76" t="str">
        <f>[2]MASTER!$K41</f>
        <v>GRILLO THORACIC SUPPORT, SMALL</v>
      </c>
      <c r="D37" s="77">
        <f>[2]MASTER!$V41</f>
        <v>290.7</v>
      </c>
      <c r="E37" s="78">
        <f>[2]MASTER!$AS41</f>
        <v>1395</v>
      </c>
      <c r="F37" s="79">
        <f t="shared" si="0"/>
        <v>566.37</v>
      </c>
    </row>
    <row r="38" spans="1:6" x14ac:dyDescent="0.4">
      <c r="A38" s="75" t="str">
        <f>[2]MASTER!$F42</f>
        <v>ORM-103640</v>
      </c>
      <c r="B38" s="75">
        <f>[2]MASTER!$I42</f>
        <v>103640</v>
      </c>
      <c r="C38" s="76" t="str">
        <f>[2]MASTER!$K42</f>
        <v>GRILLO THORACIC SUPPORT, MEDIUM</v>
      </c>
      <c r="D38" s="77">
        <f>[2]MASTER!$V42</f>
        <v>316.8</v>
      </c>
      <c r="E38" s="78">
        <f>[2]MASTER!$AS42</f>
        <v>1520</v>
      </c>
      <c r="F38" s="79">
        <f t="shared" si="0"/>
        <v>617.12</v>
      </c>
    </row>
    <row r="39" spans="1:6" x14ac:dyDescent="0.4">
      <c r="A39" s="75" t="str">
        <f>[2]MASTER!$F43</f>
        <v>ORM-103641</v>
      </c>
      <c r="B39" s="75">
        <f>[2]MASTER!$I43</f>
        <v>103641</v>
      </c>
      <c r="C39" s="76" t="str">
        <f>[2]MASTER!$K43</f>
        <v>GRILLO THORACIC SUPPORT, LARGE</v>
      </c>
      <c r="D39" s="77">
        <f>[2]MASTER!$V43</f>
        <v>326.7</v>
      </c>
      <c r="E39" s="78">
        <f>[2]MASTER!$AS43</f>
        <v>1565</v>
      </c>
      <c r="F39" s="79">
        <f t="shared" si="0"/>
        <v>635.39</v>
      </c>
    </row>
    <row r="40" spans="1:6" x14ac:dyDescent="0.4">
      <c r="A40" s="75" t="str">
        <f>[2]MASTER!$F44</f>
        <v>ORM-103648</v>
      </c>
      <c r="B40" s="75">
        <f>[2]MASTER!$I44</f>
        <v>103648</v>
      </c>
      <c r="C40" s="76" t="str">
        <f>[2]MASTER!$K44</f>
        <v>GRILLO MINI ERGONOMIC SADDLE</v>
      </c>
      <c r="D40" s="77">
        <f>[2]MASTER!$V44</f>
        <v>102.15</v>
      </c>
      <c r="E40" s="78">
        <f>[2]MASTER!$AS44</f>
        <v>490</v>
      </c>
      <c r="F40" s="79">
        <f t="shared" si="0"/>
        <v>198.94000000000003</v>
      </c>
    </row>
    <row r="41" spans="1:6" x14ac:dyDescent="0.4">
      <c r="A41" s="75" t="str">
        <f>[2]MASTER!$F45</f>
        <v>ORM-103651</v>
      </c>
      <c r="B41" s="75">
        <f>[2]MASTER!$I45</f>
        <v>103651</v>
      </c>
      <c r="C41" s="76" t="str">
        <f>[2]MASTER!$K45</f>
        <v>GRILLO SMALL ERGONOMIC SADDLE</v>
      </c>
      <c r="D41" s="77">
        <f>[2]MASTER!$V45</f>
        <v>102.15</v>
      </c>
      <c r="E41" s="78">
        <f>[2]MASTER!$AS45</f>
        <v>490</v>
      </c>
      <c r="F41" s="79">
        <f t="shared" si="0"/>
        <v>198.94000000000003</v>
      </c>
    </row>
    <row r="42" spans="1:6" x14ac:dyDescent="0.4">
      <c r="A42" s="75" t="str">
        <f>[2]MASTER!$F46</f>
        <v>ORM-103652</v>
      </c>
      <c r="B42" s="75">
        <f>[2]MASTER!$I46</f>
        <v>103652</v>
      </c>
      <c r="C42" s="76" t="str">
        <f>[2]MASTER!$K46</f>
        <v>GRILLO MEDIUM/LARGE ERGONOMIC SADDLE</v>
      </c>
      <c r="D42" s="77">
        <f>[2]MASTER!$V46</f>
        <v>108</v>
      </c>
      <c r="E42" s="78">
        <f>[2]MASTER!$AS46</f>
        <v>515</v>
      </c>
      <c r="F42" s="79">
        <f t="shared" si="0"/>
        <v>209.09</v>
      </c>
    </row>
    <row r="43" spans="1:6" x14ac:dyDescent="0.4">
      <c r="A43" s="75" t="str">
        <f>[2]MASTER!$F47</f>
        <v>ORM-103653</v>
      </c>
      <c r="B43" s="75">
        <f>[2]MASTER!$I47</f>
        <v>103653</v>
      </c>
      <c r="C43" s="76" t="str">
        <f>[2]MASTER!$K47</f>
        <v>GRILLO MINI ARM SUPPORTS</v>
      </c>
      <c r="D43" s="77">
        <f>[2]MASTER!$V47</f>
        <v>196.2</v>
      </c>
      <c r="E43" s="78">
        <f>[2]MASTER!$AS47</f>
        <v>1170</v>
      </c>
      <c r="F43" s="79">
        <f t="shared" si="0"/>
        <v>475.02000000000004</v>
      </c>
    </row>
    <row r="44" spans="1:6" x14ac:dyDescent="0.4">
      <c r="A44" s="75" t="str">
        <f>[2]MASTER!$F48</f>
        <v>ORM-103656</v>
      </c>
      <c r="B44" s="75">
        <f>[2]MASTER!$I48</f>
        <v>103656</v>
      </c>
      <c r="C44" s="76" t="str">
        <f>[2]MASTER!$K48</f>
        <v>GRILLO REAR NARROW WHEEL ASSEMBLY</v>
      </c>
      <c r="D44" s="77">
        <f>[2]MASTER!$V48</f>
        <v>261.89999999999998</v>
      </c>
      <c r="E44" s="78">
        <f>[2]MASTER!$AS48</f>
        <v>995</v>
      </c>
      <c r="F44" s="80">
        <f t="shared" si="0"/>
        <v>403.97</v>
      </c>
    </row>
    <row r="45" spans="1:6" x14ac:dyDescent="0.4">
      <c r="A45" s="75" t="str">
        <f>[2]MASTER!$F49</f>
        <v>ORM-105604</v>
      </c>
      <c r="B45" s="75">
        <f>[2]MASTER!$I49</f>
        <v>105604</v>
      </c>
      <c r="C45" s="76" t="str">
        <f>[2]MASTER!$K49</f>
        <v>GRILLO SMALL WEIGHTED BARS</v>
      </c>
      <c r="D45" s="77">
        <f>[2]MASTER!$V49</f>
        <v>74.7</v>
      </c>
      <c r="E45" s="78">
        <f>[2]MASTER!$AS49</f>
        <v>520</v>
      </c>
      <c r="F45" s="80">
        <f t="shared" si="0"/>
        <v>211.12</v>
      </c>
    </row>
    <row r="46" spans="1:6" x14ac:dyDescent="0.4">
      <c r="A46" s="75" t="str">
        <f>[2]MASTER!$F50</f>
        <v>ORM-105605</v>
      </c>
      <c r="B46" s="75">
        <f>[2]MASTER!$I50</f>
        <v>105605</v>
      </c>
      <c r="C46" s="76" t="str">
        <f>[2]MASTER!$K50</f>
        <v>GRILLO MEDIUM/LARGE WEIGHTED BARS</v>
      </c>
      <c r="D46" s="77">
        <f>[2]MASTER!$V50</f>
        <v>81.45</v>
      </c>
      <c r="E46" s="78">
        <f>[2]MASTER!$AS50</f>
        <v>520</v>
      </c>
      <c r="F46" s="79">
        <f t="shared" si="0"/>
        <v>211.12</v>
      </c>
    </row>
    <row r="47" spans="1:6" x14ac:dyDescent="0.4">
      <c r="A47" s="75" t="str">
        <f>[2]MASTER!$F51</f>
        <v>ORM-106170</v>
      </c>
      <c r="B47" s="75">
        <f>[2]MASTER!$I51</f>
        <v>106170</v>
      </c>
      <c r="C47" s="76" t="str">
        <f>[2]MASTER!$K51</f>
        <v>GRILLO ANTERIOR FRAME, SMALL - PT</v>
      </c>
      <c r="D47" s="77">
        <f>[2]MASTER!$V51</f>
        <v>1141.2</v>
      </c>
      <c r="E47" s="78">
        <f>[2]MASTER!$AS51</f>
        <v>3100</v>
      </c>
      <c r="F47" s="79">
        <f t="shared" si="0"/>
        <v>1258.6000000000001</v>
      </c>
    </row>
    <row r="48" spans="1:6" x14ac:dyDescent="0.4">
      <c r="A48" s="75" t="str">
        <f>[2]MASTER!$F52</f>
        <v>ORM-106171</v>
      </c>
      <c r="B48" s="75">
        <f>[2]MASTER!$I52</f>
        <v>106171</v>
      </c>
      <c r="C48" s="76" t="str">
        <f>[2]MASTER!$K52</f>
        <v>GRILLO ANTERIOR FRAME, MEDIUM - PT</v>
      </c>
      <c r="D48" s="77">
        <f>[2]MASTER!$V52</f>
        <v>1170</v>
      </c>
      <c r="E48" s="78">
        <f>[2]MASTER!$AS52</f>
        <v>3400</v>
      </c>
      <c r="F48" s="79">
        <f t="shared" si="0"/>
        <v>1380.4</v>
      </c>
    </row>
    <row r="49" spans="1:6" x14ac:dyDescent="0.4">
      <c r="A49" s="75" t="str">
        <f>[2]MASTER!$F53</f>
        <v>ORM-106629</v>
      </c>
      <c r="B49" s="75">
        <f>[2]MASTER!$I53</f>
        <v>106629</v>
      </c>
      <c r="C49" s="76" t="str">
        <f>[2]MASTER!$K53</f>
        <v>GRILLO ANTERIOR FRAME, SMALL - PA</v>
      </c>
      <c r="D49" s="77">
        <f>[2]MASTER!$V53</f>
        <v>1141.2</v>
      </c>
      <c r="E49" s="78">
        <f>[2]MASTER!$AS53</f>
        <v>3100</v>
      </c>
      <c r="F49" s="79">
        <f t="shared" si="0"/>
        <v>1258.6000000000001</v>
      </c>
    </row>
    <row r="50" spans="1:6" x14ac:dyDescent="0.4">
      <c r="A50" s="75" t="str">
        <f>[2]MASTER!$F54</f>
        <v>ORM-106630</v>
      </c>
      <c r="B50" s="75">
        <f>[2]MASTER!$I54</f>
        <v>106630</v>
      </c>
      <c r="C50" s="76" t="str">
        <f>[2]MASTER!$K54</f>
        <v>GRILLO ANTERIOR FRAME, MEDIUM - PA</v>
      </c>
      <c r="D50" s="77">
        <f>[2]MASTER!$V54</f>
        <v>1170</v>
      </c>
      <c r="E50" s="78">
        <f>[2]MASTER!$AS54</f>
        <v>3400</v>
      </c>
      <c r="F50" s="79">
        <f t="shared" si="0"/>
        <v>1380.4</v>
      </c>
    </row>
    <row r="51" spans="1:6" x14ac:dyDescent="0.4">
      <c r="A51" s="75" t="str">
        <f>[2]MASTER!$F55</f>
        <v>ORM-106631</v>
      </c>
      <c r="B51" s="75">
        <f>[2]MASTER!$I55</f>
        <v>106631</v>
      </c>
      <c r="C51" s="76" t="str">
        <f>[2]MASTER!$K55</f>
        <v>GRILLO POSTERIOR FRAME, SMALL - P</v>
      </c>
      <c r="D51" s="77">
        <f>[2]MASTER!$V55</f>
        <v>1008</v>
      </c>
      <c r="E51" s="78">
        <f>[2]MASTER!$AS55</f>
        <v>3100</v>
      </c>
    </row>
    <row r="52" spans="1:6" x14ac:dyDescent="0.4">
      <c r="A52" s="75" t="str">
        <f>[2]MASTER!$F56</f>
        <v>ORM-106632</v>
      </c>
      <c r="B52" s="75">
        <f>[2]MASTER!$I56</f>
        <v>106632</v>
      </c>
      <c r="C52" s="76" t="str">
        <f>[2]MASTER!$K56</f>
        <v>GRILLO POSTERIOR FRAME, MEDIUM - P</v>
      </c>
      <c r="D52" s="77">
        <f>[2]MASTER!$V56</f>
        <v>1056.5999999999999</v>
      </c>
      <c r="E52" s="78">
        <f>[2]MASTER!$AS56</f>
        <v>3400</v>
      </c>
    </row>
    <row r="53" spans="1:6" x14ac:dyDescent="0.4">
      <c r="A53" s="75" t="str">
        <f>[2]MASTER!$F57</f>
        <v>ORM-106637</v>
      </c>
      <c r="B53" s="75">
        <f>[2]MASTER!$I57</f>
        <v>106637</v>
      </c>
      <c r="C53" s="76" t="str">
        <f>[2]MASTER!$K57</f>
        <v>GRILLO POSTERIOR FRAME, SMALL - PT</v>
      </c>
      <c r="D53" s="77">
        <f>[2]MASTER!$V57</f>
        <v>1141.2</v>
      </c>
      <c r="E53" s="78">
        <f>[2]MASTER!$AS57</f>
        <v>3100</v>
      </c>
    </row>
    <row r="54" spans="1:6" x14ac:dyDescent="0.4">
      <c r="A54" s="75" t="str">
        <f>[2]MASTER!$F58</f>
        <v>ORM-106638</v>
      </c>
      <c r="B54" s="75">
        <f>[2]MASTER!$I58</f>
        <v>106638</v>
      </c>
      <c r="C54" s="76" t="str">
        <f>[2]MASTER!$K58</f>
        <v>GRILLO POSTERIOR FRAME, MEDIUM - PT</v>
      </c>
      <c r="D54" s="77">
        <f>[2]MASTER!$V58</f>
        <v>1170</v>
      </c>
      <c r="E54" s="78">
        <f>[2]MASTER!$AS58</f>
        <v>3400</v>
      </c>
    </row>
    <row r="55" spans="1:6" x14ac:dyDescent="0.4">
      <c r="A55" s="75" t="str">
        <f>[2]MASTER!$F59</f>
        <v>ORM-106652</v>
      </c>
      <c r="B55" s="75">
        <f>[2]MASTER!$I59</f>
        <v>106652</v>
      </c>
      <c r="C55" s="76" t="str">
        <f>[2]MASTER!$K59</f>
        <v>GRILLO ANTERIOR FRAME, MEDIUM - PA - HYBRID</v>
      </c>
      <c r="D55" s="77">
        <f>[2]MASTER!$V59</f>
        <v>1170</v>
      </c>
      <c r="E55" s="78">
        <f>[2]MASTER!$AS59</f>
        <v>3400</v>
      </c>
    </row>
    <row r="56" spans="1:6" x14ac:dyDescent="0.4">
      <c r="A56" s="75" t="str">
        <f>[2]MASTER!$F60</f>
        <v>ORM-106653</v>
      </c>
      <c r="B56" s="75">
        <f>[2]MASTER!$I60</f>
        <v>106653</v>
      </c>
      <c r="C56" s="76" t="str">
        <f>[2]MASTER!$K60</f>
        <v>GRILLO ANTERIOR FRAME, MEDIUM - PT - HYBRID</v>
      </c>
      <c r="D56" s="77">
        <f>[2]MASTER!$V60</f>
        <v>1170</v>
      </c>
      <c r="E56" s="78">
        <f>[2]MASTER!$AS60</f>
        <v>3400</v>
      </c>
    </row>
    <row r="57" spans="1:6" x14ac:dyDescent="0.4">
      <c r="A57" s="75" t="str">
        <f>[2]MASTER!$F61</f>
        <v>ORM-106655</v>
      </c>
      <c r="B57" s="75">
        <f>[2]MASTER!$I61</f>
        <v>106655</v>
      </c>
      <c r="C57" s="76" t="str">
        <f>[2]MASTER!$K61</f>
        <v xml:space="preserve">GRILLO POSTERIOR FRAME, MEDIUM - PA </v>
      </c>
      <c r="D57" s="77">
        <f>[2]MASTER!$V61</f>
        <v>1170</v>
      </c>
      <c r="E57" s="78">
        <f>[2]MASTER!$AS61</f>
        <v>3400</v>
      </c>
    </row>
    <row r="58" spans="1:6" x14ac:dyDescent="0.4">
      <c r="A58" s="75" t="str">
        <f>[2]MASTER!$F62</f>
        <v>ORM-106657</v>
      </c>
      <c r="B58" s="75">
        <f>[2]MASTER!$I62</f>
        <v>106657</v>
      </c>
      <c r="C58" s="76" t="str">
        <f>[2]MASTER!$K62</f>
        <v>GRILLO POSTERIOR FRAME, MEDIUM - PT - HYBRID</v>
      </c>
      <c r="D58" s="77">
        <f>[2]MASTER!$V62</f>
        <v>1170</v>
      </c>
      <c r="E58" s="78">
        <f>[2]MASTER!$AS62</f>
        <v>3400</v>
      </c>
    </row>
    <row r="59" spans="1:6" x14ac:dyDescent="0.4">
      <c r="A59" s="75" t="str">
        <f>[2]MASTER!$F63</f>
        <v>ORM-106658</v>
      </c>
      <c r="B59" s="75">
        <f>[2]MASTER!$I63</f>
        <v>106658</v>
      </c>
      <c r="C59" s="76" t="str">
        <f>[2]MASTER!$K63</f>
        <v>GRILLO ANTERIOR FRAME, LARGE - PA - HYBRID</v>
      </c>
      <c r="D59" s="77">
        <f>[2]MASTER!$V63</f>
        <v>1623</v>
      </c>
      <c r="E59" s="78">
        <f>[2]MASTER!$AS63</f>
        <v>4250</v>
      </c>
    </row>
    <row r="60" spans="1:6" x14ac:dyDescent="0.4">
      <c r="A60" s="75" t="str">
        <f>[2]MASTER!$F64</f>
        <v>ORM-106659</v>
      </c>
      <c r="B60" s="75">
        <f>[2]MASTER!$I64</f>
        <v>106659</v>
      </c>
      <c r="C60" s="76" t="str">
        <f>[2]MASTER!$K64</f>
        <v>GRILLO ANTERIOR FRAME, LARGE - PT - HYBRID</v>
      </c>
      <c r="D60" s="77">
        <f>[2]MASTER!$V64</f>
        <v>1623</v>
      </c>
      <c r="E60" s="78">
        <f>[2]MASTER!$AS64</f>
        <v>4250</v>
      </c>
    </row>
    <row r="61" spans="1:6" x14ac:dyDescent="0.4">
      <c r="A61" s="75" t="str">
        <f>[2]MASTER!$F65</f>
        <v>ORM-106662</v>
      </c>
      <c r="B61" s="75">
        <f>[2]MASTER!$I65</f>
        <v>106662</v>
      </c>
      <c r="C61" s="76" t="str">
        <f>[2]MASTER!$K65</f>
        <v>GRILLO POSTERIOR FRAME, LARGE - PT - HYBRID</v>
      </c>
      <c r="D61" s="77">
        <f>[2]MASTER!$V65</f>
        <v>1623</v>
      </c>
      <c r="E61" s="78">
        <f>[2]MASTER!$AS65</f>
        <v>4250</v>
      </c>
    </row>
    <row r="62" spans="1:6" x14ac:dyDescent="0.4">
      <c r="A62" s="75" t="str">
        <f>[2]MASTER!$F66</f>
        <v>ORM-106682</v>
      </c>
      <c r="B62" s="75">
        <f>[2]MASTER!$I66</f>
        <v>106682</v>
      </c>
      <c r="C62" s="76" t="str">
        <f>[2]MASTER!$K66</f>
        <v>GRILLO ANTERIOR FRAME, SMALL - P</v>
      </c>
      <c r="D62" s="77">
        <f>[2]MASTER!$V66</f>
        <v>1008</v>
      </c>
      <c r="E62" s="78">
        <f>[2]MASTER!$AS66</f>
        <v>3100</v>
      </c>
    </row>
    <row r="63" spans="1:6" x14ac:dyDescent="0.4">
      <c r="A63" s="75" t="str">
        <f>[2]MASTER!$F67</f>
        <v>ORM-106695</v>
      </c>
      <c r="B63" s="75">
        <f>[2]MASTER!$I67</f>
        <v>106695</v>
      </c>
      <c r="C63" s="76" t="str">
        <f>[2]MASTER!$K67</f>
        <v>GRILLO ANTERIOR FRAME, MEDIUM - P</v>
      </c>
      <c r="D63" s="77">
        <f>[2]MASTER!$V67</f>
        <v>1056.5999999999999</v>
      </c>
      <c r="E63" s="78">
        <f>[2]MASTER!$AS67</f>
        <v>3400</v>
      </c>
    </row>
    <row r="64" spans="1:6" x14ac:dyDescent="0.4">
      <c r="A64" s="75" t="str">
        <f>[2]MASTER!$F68</f>
        <v>ORM-106696</v>
      </c>
      <c r="B64" s="75">
        <f>[2]MASTER!$I68</f>
        <v>106696</v>
      </c>
      <c r="C64" s="76" t="str">
        <f>[2]MASTER!$K68</f>
        <v>GRILLO ANTERIOR FRAME, LARGE - P</v>
      </c>
      <c r="D64" s="77">
        <f>[2]MASTER!$V68</f>
        <v>1357.2</v>
      </c>
      <c r="E64" s="78">
        <f>[2]MASTER!$AS68</f>
        <v>4250</v>
      </c>
    </row>
    <row r="65" spans="1:5" x14ac:dyDescent="0.4">
      <c r="A65" s="75" t="str">
        <f>[2]MASTER!$F69</f>
        <v>ORM-106698</v>
      </c>
      <c r="B65" s="75">
        <f>[2]MASTER!$I69</f>
        <v>106698</v>
      </c>
      <c r="C65" s="76" t="str">
        <f>[2]MASTER!$K69</f>
        <v>GRILLO POSTERIOR FRAME, SMALL - PT - HYBRID</v>
      </c>
      <c r="D65" s="77">
        <f>[2]MASTER!$V69</f>
        <v>1141.2</v>
      </c>
      <c r="E65" s="78">
        <f>[2]MASTER!$AS69</f>
        <v>3100</v>
      </c>
    </row>
    <row r="66" spans="1:5" x14ac:dyDescent="0.4">
      <c r="A66" s="75" t="str">
        <f>[2]MASTER!$F70</f>
        <v>ORM-106784</v>
      </c>
      <c r="B66" s="75">
        <f>[2]MASTER!$I70</f>
        <v>106784</v>
      </c>
      <c r="C66" s="76" t="str">
        <f>[2]MASTER!$K70</f>
        <v>GRILLO ANTERIOR FRAME, SMALL - PT - HYBRID</v>
      </c>
      <c r="D66" s="77">
        <f>[2]MASTER!$V70</f>
        <v>1141.2</v>
      </c>
      <c r="E66" s="78">
        <f>[2]MASTER!$AS70</f>
        <v>3100</v>
      </c>
    </row>
    <row r="67" spans="1:5" x14ac:dyDescent="0.4">
      <c r="A67" s="75" t="str">
        <f>[2]MASTER!$F71</f>
        <v>ORM-107096</v>
      </c>
      <c r="B67" s="75">
        <f>[2]MASTER!$I71</f>
        <v>107096</v>
      </c>
      <c r="C67" s="76" t="str">
        <f>[2]MASTER!$K71</f>
        <v>GRILLO ANTERIOR FRAME, LARGE - PT</v>
      </c>
      <c r="D67" s="77">
        <f>[2]MASTER!$V71</f>
        <v>1460.7</v>
      </c>
      <c r="E67" s="78">
        <f>[2]MASTER!$AS71</f>
        <v>4250</v>
      </c>
    </row>
    <row r="68" spans="1:5" x14ac:dyDescent="0.4">
      <c r="A68" s="75" t="str">
        <f>[2]MASTER!$F72</f>
        <v>ORM-107201</v>
      </c>
      <c r="B68" s="75">
        <f>[2]MASTER!$I72</f>
        <v>107201</v>
      </c>
      <c r="C68" s="76" t="str">
        <f>[2]MASTER!$K72</f>
        <v>GRILLO POSTERIOR FRAME, LARGE - PT</v>
      </c>
      <c r="D68" s="77">
        <f>[2]MASTER!$V72</f>
        <v>1460.7</v>
      </c>
      <c r="E68" s="78">
        <f>[2]MASTER!$AS72</f>
        <v>4250</v>
      </c>
    </row>
    <row r="69" spans="1:5" x14ac:dyDescent="0.4">
      <c r="A69" s="75" t="str">
        <f>[2]MASTER!$F73</f>
        <v>ORM-107659</v>
      </c>
      <c r="B69" s="75">
        <f>[2]MASTER!$I73</f>
        <v>107659</v>
      </c>
      <c r="C69" s="76" t="str">
        <f>[2]MASTER!$K73</f>
        <v>GRILLO POSTERIOR FRAME, SMALL - PA - HYBRID</v>
      </c>
      <c r="D69" s="77">
        <f>[2]MASTER!$V73</f>
        <v>1141.2</v>
      </c>
      <c r="E69" s="78">
        <f>[2]MASTER!$AS73</f>
        <v>3100</v>
      </c>
    </row>
    <row r="70" spans="1:5" x14ac:dyDescent="0.4">
      <c r="A70" s="75" t="str">
        <f>[2]MASTER!$F74</f>
        <v>ORM-107661</v>
      </c>
      <c r="B70" s="75">
        <f>[2]MASTER!$I74</f>
        <v>107661</v>
      </c>
      <c r="C70" s="76" t="str">
        <f>[2]MASTER!$K74</f>
        <v>GRILLO ANTERIOR FRAME, SMALL - PA - HYBRID</v>
      </c>
      <c r="D70" s="77">
        <f>[2]MASTER!$V74</f>
        <v>1141.2</v>
      </c>
      <c r="E70" s="78">
        <f>[2]MASTER!$AS74</f>
        <v>3100</v>
      </c>
    </row>
    <row r="71" spans="1:5" x14ac:dyDescent="0.4">
      <c r="A71" s="75" t="str">
        <f>[2]MASTER!$F75</f>
        <v>ORM-107664</v>
      </c>
      <c r="B71" s="75">
        <f>[2]MASTER!$I75</f>
        <v>107664</v>
      </c>
      <c r="C71" s="76" t="str">
        <f>[2]MASTER!$K75</f>
        <v>GRILLO POSTERIOR FRAME, LARGE - PA - HYBRID</v>
      </c>
      <c r="D71" s="77">
        <f>[2]MASTER!$V75</f>
        <v>1623</v>
      </c>
      <c r="E71" s="78">
        <f>[2]MASTER!$AS75</f>
        <v>4250</v>
      </c>
    </row>
    <row r="72" spans="1:5" x14ac:dyDescent="0.4">
      <c r="A72" s="75" t="str">
        <f>[2]MASTER!$F76</f>
        <v>ORM-108834</v>
      </c>
      <c r="B72" s="75">
        <f>[2]MASTER!$I76</f>
        <v>108834</v>
      </c>
      <c r="C72" s="76" t="str">
        <f>[2]MASTER!$K76</f>
        <v>GRILLO ANTERIOR FRAME, LARGE - PA</v>
      </c>
      <c r="D72" s="77">
        <f>[2]MASTER!$V76</f>
        <v>1623</v>
      </c>
      <c r="E72" s="78">
        <f>[2]MASTER!$AS76</f>
        <v>4250</v>
      </c>
    </row>
    <row r="73" spans="1:5" x14ac:dyDescent="0.4">
      <c r="A73" s="75" t="str">
        <f>[2]MASTER!$F77</f>
        <v>ORM-108835</v>
      </c>
      <c r="B73" s="75">
        <f>[2]MASTER!$I77</f>
        <v>108835</v>
      </c>
      <c r="C73" s="76" t="str">
        <f>[2]MASTER!$K77</f>
        <v>GRILLO POSTERIOR FRAME, LARGE - PA</v>
      </c>
      <c r="D73" s="77">
        <f>[2]MASTER!$V77</f>
        <v>1623</v>
      </c>
      <c r="E73" s="78">
        <f>[2]MASTER!$AS77</f>
        <v>4250</v>
      </c>
    </row>
    <row r="74" spans="1:5" x14ac:dyDescent="0.4">
      <c r="A74" s="75" t="str">
        <f>[2]MASTER!$F78</f>
        <v>ORM-108836</v>
      </c>
      <c r="B74" s="75">
        <f>[2]MASTER!$I78</f>
        <v>108836</v>
      </c>
      <c r="C74" s="76" t="str">
        <f>[2]MASTER!$K78</f>
        <v>GRILLO POSTERIOR FRAME, LARGE - P</v>
      </c>
      <c r="D74" s="77">
        <f>[2]MASTER!$V78</f>
        <v>1056.5999999999999</v>
      </c>
      <c r="E74" s="78">
        <f>[2]MASTER!$AS78</f>
        <v>3400</v>
      </c>
    </row>
    <row r="75" spans="1:5" x14ac:dyDescent="0.4">
      <c r="A75" s="75" t="str">
        <f>[2]MASTER!$F79</f>
        <v>ORM-108837</v>
      </c>
      <c r="B75" s="75">
        <f>[2]MASTER!$I79</f>
        <v>108837</v>
      </c>
      <c r="C75" s="76" t="str">
        <f>[2]MASTER!$K79</f>
        <v>GRILLO ANTERIOR FRAME, MINI - PTM</v>
      </c>
      <c r="D75" s="77">
        <f>[2]MASTER!$V79</f>
        <v>1161</v>
      </c>
      <c r="E75" s="78">
        <f>[2]MASTER!$AS79</f>
        <v>2800</v>
      </c>
    </row>
    <row r="76" spans="1:5" x14ac:dyDescent="0.4">
      <c r="A76" s="75" t="str">
        <f>[2]MASTER!$F80</f>
        <v>ORM-108838</v>
      </c>
      <c r="B76" s="75">
        <f>[2]MASTER!$I80</f>
        <v>108838</v>
      </c>
      <c r="C76" s="76" t="str">
        <f>[2]MASTER!$K80</f>
        <v>GRILLO POSTERIOR FRAME, MINI - PTM</v>
      </c>
      <c r="D76" s="77">
        <f>[2]MASTER!$V80</f>
        <v>1161</v>
      </c>
      <c r="E76" s="78">
        <f>[2]MASTER!$AS80</f>
        <v>2800</v>
      </c>
    </row>
    <row r="77" spans="1:5" x14ac:dyDescent="0.4">
      <c r="A77" s="75" t="str">
        <f>[2]MASTER!$F81</f>
        <v>ORM-108839</v>
      </c>
      <c r="B77" s="75">
        <f>[2]MASTER!$I81</f>
        <v>108839</v>
      </c>
      <c r="C77" s="76" t="str">
        <f>[2]MASTER!$K81</f>
        <v>GRILLO ANTERIOR FRAME, MINI - PT</v>
      </c>
      <c r="D77" s="77">
        <f>[2]MASTER!$V81</f>
        <v>1161</v>
      </c>
      <c r="E77" s="78">
        <f>[2]MASTER!$AS81</f>
        <v>2800</v>
      </c>
    </row>
    <row r="78" spans="1:5" x14ac:dyDescent="0.4">
      <c r="A78" s="75" t="str">
        <f>[2]MASTER!$F82</f>
        <v>ORM-108840</v>
      </c>
      <c r="B78" s="75">
        <f>[2]MASTER!$I82</f>
        <v>108840</v>
      </c>
      <c r="C78" s="76" t="str">
        <f>[2]MASTER!$K82</f>
        <v>GRILLO ANTERIOR FRAME, MINI - PA</v>
      </c>
      <c r="D78" s="77">
        <f>[2]MASTER!$V82</f>
        <v>1161</v>
      </c>
      <c r="E78" s="78">
        <f>[2]MASTER!$AS82</f>
        <v>2800</v>
      </c>
    </row>
    <row r="79" spans="1:5" x14ac:dyDescent="0.4">
      <c r="A79" s="75" t="str">
        <f>[2]MASTER!$F83</f>
        <v>ORM-108841</v>
      </c>
      <c r="B79" s="75">
        <f>[2]MASTER!$I83</f>
        <v>108841</v>
      </c>
      <c r="C79" s="76" t="str">
        <f>[2]MASTER!$K83</f>
        <v>GRILLO POSTERIOR FRAME, MINI - PTM</v>
      </c>
      <c r="D79" s="77">
        <f>[2]MASTER!$V83</f>
        <v>1161</v>
      </c>
      <c r="E79" s="78">
        <f>[2]MASTER!$AS83</f>
        <v>2800</v>
      </c>
    </row>
    <row r="80" spans="1:5" x14ac:dyDescent="0.4">
      <c r="A80" s="75" t="str">
        <f>[2]MASTER!$F84</f>
        <v>ORM-108842</v>
      </c>
      <c r="B80" s="75">
        <f>[2]MASTER!$I84</f>
        <v>108842</v>
      </c>
      <c r="C80" s="76" t="str">
        <f>[2]MASTER!$K84</f>
        <v>GRILLO POSTERIOR FRAME, MINI - PTM</v>
      </c>
      <c r="D80" s="77">
        <f>[2]MASTER!$V84</f>
        <v>1161</v>
      </c>
      <c r="E80" s="78">
        <f>[2]MASTER!$AS84</f>
        <v>2800</v>
      </c>
    </row>
    <row r="81" spans="1:5" x14ac:dyDescent="0.4">
      <c r="A81" s="75" t="str">
        <f>[2]MASTER!$F85</f>
        <v>ORM-108843</v>
      </c>
      <c r="B81" s="75">
        <f>[2]MASTER!$I85</f>
        <v>108843</v>
      </c>
      <c r="C81" s="76" t="str">
        <f>[2]MASTER!$K85</f>
        <v>GRILLO ANTERIOR FRAME, MINI - P</v>
      </c>
      <c r="D81" s="77">
        <f>[2]MASTER!$V85</f>
        <v>1065.5999999999999</v>
      </c>
      <c r="E81" s="78">
        <f>[2]MASTER!$AS85</f>
        <v>2800</v>
      </c>
    </row>
    <row r="82" spans="1:5" x14ac:dyDescent="0.4">
      <c r="A82" s="75" t="str">
        <f>[2]MASTER!$F86</f>
        <v>ORM-301806</v>
      </c>
      <c r="B82" s="75">
        <f>[2]MASTER!$I86</f>
        <v>301806</v>
      </c>
      <c r="C82" s="76" t="str">
        <f>[2]MASTER!$K86</f>
        <v>LEVER SET(LOCK VERT.PELV.SUP.GRILLO</v>
      </c>
      <c r="D82" s="77">
        <f>[2]MASTER!$V86</f>
        <v>17.100000000000001</v>
      </c>
      <c r="E82" s="78">
        <f>[2]MASTER!$AS86</f>
        <v>85</v>
      </c>
    </row>
    <row r="83" spans="1:5" x14ac:dyDescent="0.4">
      <c r="A83" s="75" t="str">
        <f>[2]MASTER!$F87</f>
        <v>ORM-302032</v>
      </c>
      <c r="B83" s="75">
        <f>[2]MASTER!$I87</f>
        <v>302032</v>
      </c>
      <c r="C83" s="76" t="str">
        <f>[2]MASTER!$K87</f>
        <v>GRILLO MEDIUM COMPLETE GAS SPRING</v>
      </c>
      <c r="D83" s="77">
        <f>[2]MASTER!$V87</f>
        <v>33.299999999999997</v>
      </c>
      <c r="E83" s="78">
        <f>[2]MASTER!$AS87</f>
        <v>160</v>
      </c>
    </row>
    <row r="84" spans="1:5" x14ac:dyDescent="0.4">
      <c r="A84" s="75" t="str">
        <f>[2]MASTER!$F88</f>
        <v>ORM-302033</v>
      </c>
      <c r="B84" s="75">
        <f>[2]MASTER!$I88</f>
        <v>302033</v>
      </c>
      <c r="C84" s="76" t="str">
        <f>[2]MASTER!$K88</f>
        <v>UPPER GAS SPRING FOR GRILLO, LARGE</v>
      </c>
      <c r="D84" s="77">
        <f>[2]MASTER!$V88</f>
        <v>36</v>
      </c>
      <c r="E84" s="78">
        <f>[2]MASTER!$AS88</f>
        <v>175</v>
      </c>
    </row>
    <row r="85" spans="1:5" x14ac:dyDescent="0.4">
      <c r="A85" s="75" t="str">
        <f>[2]MASTER!$F89</f>
        <v>ORM-302042</v>
      </c>
      <c r="B85" s="75">
        <f>[2]MASTER!$I89</f>
        <v>302042</v>
      </c>
      <c r="C85" s="76" t="str">
        <f>[2]MASTER!$K89</f>
        <v>COMPLETE GAS SPRING GRILLO, SMALL</v>
      </c>
      <c r="D85" s="77">
        <f>[2]MASTER!$V89</f>
        <v>33.299999999999997</v>
      </c>
      <c r="E85" s="78">
        <f>[2]MASTER!$AS89</f>
        <v>160</v>
      </c>
    </row>
    <row r="86" spans="1:5" x14ac:dyDescent="0.4">
      <c r="A86" s="75" t="str">
        <f>[2]MASTER!$F90</f>
        <v>ORM-302288</v>
      </c>
      <c r="B86" s="75">
        <f>[2]MASTER!$I90</f>
        <v>302288</v>
      </c>
      <c r="C86" s="76" t="str">
        <f>[2]MASTER!$K90</f>
        <v>TRUNK VERTIC.LOCK LEVER SET GRILLO</v>
      </c>
      <c r="D86" s="77">
        <f>[2]MASTER!$V90</f>
        <v>22.5</v>
      </c>
      <c r="E86" s="78">
        <f>[2]MASTER!$AS90</f>
        <v>110</v>
      </c>
    </row>
    <row r="87" spans="1:5" x14ac:dyDescent="0.4">
      <c r="A87" s="75" t="str">
        <f>[2]MASTER!$F91</f>
        <v>ORM-302395</v>
      </c>
      <c r="B87" s="75">
        <f>[2]MASTER!$I91</f>
        <v>302395</v>
      </c>
      <c r="C87" s="76" t="str">
        <f>[2]MASTER!$K91</f>
        <v>COMPL.LOWER GAS SPRING GRILLO, LARGE</v>
      </c>
      <c r="D87" s="77">
        <f>[2]MASTER!$V91</f>
        <v>30.6</v>
      </c>
      <c r="E87" s="78">
        <f>[2]MASTER!$AS91</f>
        <v>150</v>
      </c>
    </row>
    <row r="88" spans="1:5" x14ac:dyDescent="0.4">
      <c r="A88" s="75" t="str">
        <f>[2]MASTER!$F92</f>
        <v>ORM-302450</v>
      </c>
      <c r="B88" s="75">
        <f>[2]MASTER!$I92</f>
        <v>302450</v>
      </c>
      <c r="C88" s="76" t="str">
        <f>[2]MASTER!$K92</f>
        <v>RGT-LEFT SUPPORTS 809/HANDLBAR GRIL</v>
      </c>
      <c r="D88" s="77">
        <f>[2]MASTER!$V92</f>
        <v>25.2</v>
      </c>
      <c r="E88" s="78">
        <f>[2]MASTER!$AS92</f>
        <v>120</v>
      </c>
    </row>
    <row r="89" spans="1:5" x14ac:dyDescent="0.4">
      <c r="A89" s="75" t="str">
        <f>[2]MASTER!$F93</f>
        <v>ORM-302704</v>
      </c>
      <c r="B89" s="75">
        <f>[2]MASTER!$I93</f>
        <v>302704</v>
      </c>
      <c r="C89" s="76" t="str">
        <f>[2]MASTER!$K93</f>
        <v>COMPLETE GAS SPRING GRILLO, MINI</v>
      </c>
      <c r="D89" s="77">
        <f>[2]MASTER!$V93</f>
        <v>22.5</v>
      </c>
      <c r="E89" s="78">
        <f>[2]MASTER!$AS93</f>
        <v>110</v>
      </c>
    </row>
    <row r="90" spans="1:5" x14ac:dyDescent="0.4">
      <c r="A90" s="75" t="str">
        <f>[2]MASTER!$F94</f>
        <v>ORM-303191</v>
      </c>
      <c r="B90" s="75">
        <f>[2]MASTER!$I94</f>
        <v>303191</v>
      </c>
      <c r="C90" s="76" t="str">
        <f>[2]MASTER!$K94</f>
        <v>RGT+LFT PELVIC SUPP.GRILLO,M</v>
      </c>
      <c r="D90" s="77">
        <f>[2]MASTER!$V94</f>
        <v>99</v>
      </c>
      <c r="E90" s="78">
        <f>[2]MASTER!$AS94</f>
        <v>475</v>
      </c>
    </row>
    <row r="91" spans="1:5" x14ac:dyDescent="0.4">
      <c r="A91" s="75" t="str">
        <f>[2]MASTER!$F95</f>
        <v>ORM-303192</v>
      </c>
      <c r="B91" s="75">
        <f>[2]MASTER!$I95</f>
        <v>303192</v>
      </c>
      <c r="C91" s="76" t="str">
        <f>[2]MASTER!$K95</f>
        <v>RGT+LFT TRUNK SUPP.GRILLO,M</v>
      </c>
      <c r="D91" s="77">
        <f>[2]MASTER!$V95</f>
        <v>92.7</v>
      </c>
      <c r="E91" s="78">
        <f>[2]MASTER!$AS95</f>
        <v>445</v>
      </c>
    </row>
    <row r="92" spans="1:5" x14ac:dyDescent="0.4">
      <c r="A92" s="75" t="str">
        <f>[2]MASTER!$F96</f>
        <v>ORM-303193</v>
      </c>
      <c r="B92" s="75">
        <f>[2]MASTER!$I96</f>
        <v>303193</v>
      </c>
      <c r="C92" s="76" t="str">
        <f>[2]MASTER!$K96</f>
        <v>RGT+LFT PELVIC SUPP.GRILLO,S</v>
      </c>
      <c r="D92" s="77">
        <f>[2]MASTER!$V96</f>
        <v>99</v>
      </c>
      <c r="E92" s="78">
        <f>[2]MASTER!$AS96</f>
        <v>475</v>
      </c>
    </row>
    <row r="93" spans="1:5" x14ac:dyDescent="0.4">
      <c r="A93" s="75" t="str">
        <f>[2]MASTER!$F97</f>
        <v>ORM-303194</v>
      </c>
      <c r="B93" s="75">
        <f>[2]MASTER!$I97</f>
        <v>303194</v>
      </c>
      <c r="C93" s="76" t="str">
        <f>[2]MASTER!$K97</f>
        <v>RGT+LFT TRUNK SUPP.GRILLO,S</v>
      </c>
      <c r="D93" s="77">
        <f>[2]MASTER!$V97</f>
        <v>92.7</v>
      </c>
      <c r="E93" s="78">
        <f>[2]MASTER!$AS97</f>
        <v>445</v>
      </c>
    </row>
    <row r="94" spans="1:5" x14ac:dyDescent="0.4">
      <c r="A94" s="75" t="str">
        <f>[2]MASTER!$F98</f>
        <v>ORM-303385</v>
      </c>
      <c r="B94" s="75">
        <f>[2]MASTER!$I98</f>
        <v>303385</v>
      </c>
      <c r="C94" s="76" t="str">
        <f>[2]MASTER!$K98</f>
        <v>PAIR FRONT BLACK WHEELS GRIL.,S-MINI</v>
      </c>
      <c r="D94" s="77">
        <f>[2]MASTER!$V98</f>
        <v>66.599999999999994</v>
      </c>
      <c r="E94" s="78">
        <f>[2]MASTER!$AS98</f>
        <v>320</v>
      </c>
    </row>
    <row r="95" spans="1:5" x14ac:dyDescent="0.4">
      <c r="A95" s="75" t="str">
        <f>[2]MASTER!$F99</f>
        <v>ORM-303387</v>
      </c>
      <c r="B95" s="75">
        <f>[2]MASTER!$I99</f>
        <v>303387</v>
      </c>
      <c r="C95" s="76" t="str">
        <f>[2]MASTER!$K99</f>
        <v>PAIR FRONT BLACK WHEELS GRILLO,M-L</v>
      </c>
      <c r="D95" s="77">
        <f>[2]MASTER!$V99</f>
        <v>66.599999999999994</v>
      </c>
      <c r="E95" s="78">
        <f>[2]MASTER!$AS99</f>
        <v>320</v>
      </c>
    </row>
    <row r="96" spans="1:5" x14ac:dyDescent="0.4">
      <c r="A96" s="75" t="str">
        <f>[2]MASTER!$F100</f>
        <v>ORM-303406</v>
      </c>
      <c r="B96" s="75">
        <f>[2]MASTER!$I100</f>
        <v>303406</v>
      </c>
      <c r="C96" s="76" t="str">
        <f>[2]MASTER!$K100</f>
        <v>CABLES SET+DOUBLER GRILLO, L</v>
      </c>
      <c r="D96" s="77">
        <f>[2]MASTER!$V100</f>
        <v>34.200000000000003</v>
      </c>
      <c r="E96" s="78">
        <f>[2]MASTER!$AS100</f>
        <v>165</v>
      </c>
    </row>
    <row r="97" spans="1:5" x14ac:dyDescent="0.4">
      <c r="A97" s="75" t="str">
        <f>[2]MASTER!$F101</f>
        <v>ORM-303475</v>
      </c>
      <c r="B97" s="75">
        <f>[2]MASTER!$I101</f>
        <v>303475</v>
      </c>
      <c r="C97" s="76" t="str">
        <f>[2]MASTER!$K101</f>
        <v>PAIR REAR WHEELS GRILLO, MINI-S</v>
      </c>
      <c r="D97" s="77">
        <f>[2]MASTER!$V101</f>
        <v>207.9</v>
      </c>
      <c r="E97" s="78">
        <f>[2]MASTER!$AS101</f>
        <v>1000</v>
      </c>
    </row>
    <row r="98" spans="1:5" x14ac:dyDescent="0.4">
      <c r="A98" s="75" t="str">
        <f>[2]MASTER!$F102</f>
        <v>ORM-303476</v>
      </c>
      <c r="B98" s="75">
        <f>[2]MASTER!$I102</f>
        <v>303476</v>
      </c>
      <c r="C98" s="76" t="str">
        <f>[2]MASTER!$K102</f>
        <v>PAIR REAR BLACK WHEELS GRILLO, M-L</v>
      </c>
      <c r="D98" s="77">
        <f>[2]MASTER!$V102</f>
        <v>220.5</v>
      </c>
      <c r="E98" s="78">
        <f>[2]MASTER!$AS102</f>
        <v>1075</v>
      </c>
    </row>
    <row r="99" spans="1:5" x14ac:dyDescent="0.4">
      <c r="A99" s="75" t="str">
        <f>[2]MASTER!$F103</f>
        <v>ORM-102612</v>
      </c>
      <c r="B99" s="75">
        <f>[2]MASTER!$I103</f>
        <v>102612</v>
      </c>
      <c r="C99" s="76" t="str">
        <f>[2]MASTER!$K103</f>
        <v>BUG, TIE DOWN HOOK FOR 869 BASE [E1022]</v>
      </c>
      <c r="D99" s="77">
        <f>[2]MASTER!$V103</f>
        <v>80.55</v>
      </c>
      <c r="E99" s="78">
        <f>[2]MASTER!$AS103</f>
        <v>375</v>
      </c>
    </row>
    <row r="100" spans="1:5" x14ac:dyDescent="0.4">
      <c r="A100" s="75" t="str">
        <f>[2]MASTER!$F104</f>
        <v>ORM-102681</v>
      </c>
      <c r="B100" s="75">
        <f>[2]MASTER!$I104</f>
        <v>102681</v>
      </c>
      <c r="C100" s="76" t="str">
        <f>[2]MASTER!$K104</f>
        <v>BUG SMALL, MEDICAL NECESSITY NET BASKET</v>
      </c>
      <c r="D100" s="77">
        <f>[2]MASTER!$V104</f>
        <v>43.5</v>
      </c>
      <c r="E100" s="78">
        <f>[2]MASTER!$AS104</f>
        <v>210</v>
      </c>
    </row>
    <row r="101" spans="1:5" x14ac:dyDescent="0.4">
      <c r="A101" s="75" t="str">
        <f>[2]MASTER!$F105</f>
        <v>ORM-102682</v>
      </c>
      <c r="B101" s="75">
        <f>[2]MASTER!$I105</f>
        <v>102682</v>
      </c>
      <c r="C101" s="76" t="str">
        <f>[2]MASTER!$K105</f>
        <v>BUG MEDIUM, MEDICAL NECESSITY NET BASKET</v>
      </c>
      <c r="D101" s="77">
        <f>[2]MASTER!$V105</f>
        <v>43.5</v>
      </c>
      <c r="E101" s="78">
        <f>[2]MASTER!$AS105</f>
        <v>210</v>
      </c>
    </row>
    <row r="102" spans="1:5" x14ac:dyDescent="0.4">
      <c r="A102" s="75" t="str">
        <f>[2]MASTER!$F106</f>
        <v>ORM-102794</v>
      </c>
      <c r="B102" s="75">
        <f>[2]MASTER!$I106</f>
        <v>102794</v>
      </c>
      <c r="C102" s="76" t="str">
        <f>[2]MASTER!$K106</f>
        <v>BUG SMALL, 4 POINT BELT [E0978]</v>
      </c>
      <c r="D102" s="77">
        <f>[2]MASTER!$V106</f>
        <v>66.150000000000006</v>
      </c>
      <c r="E102" s="78">
        <f>[2]MASTER!$AS106</f>
        <v>325</v>
      </c>
    </row>
    <row r="103" spans="1:5" x14ac:dyDescent="0.4">
      <c r="A103" s="75" t="str">
        <f>[2]MASTER!$F107</f>
        <v>ORM-102795</v>
      </c>
      <c r="B103" s="75">
        <f>[2]MASTER!$I107</f>
        <v>102795</v>
      </c>
      <c r="C103" s="76" t="str">
        <f>[2]MASTER!$K107</f>
        <v>BUG MEDIUM, 4 POINT BELT [E0978]</v>
      </c>
      <c r="D103" s="77">
        <f>[2]MASTER!$V107</f>
        <v>66.150000000000006</v>
      </c>
      <c r="E103" s="78">
        <f>[2]MASTER!$AS107</f>
        <v>325</v>
      </c>
    </row>
    <row r="104" spans="1:5" x14ac:dyDescent="0.4">
      <c r="A104" s="75" t="str">
        <f>[2]MASTER!$F108</f>
        <v>ORM-102796</v>
      </c>
      <c r="B104" s="75">
        <f>[2]MASTER!$I108</f>
        <v>102796</v>
      </c>
      <c r="C104" s="76" t="str">
        <f>[2]MASTER!$K108</f>
        <v>BUG SMALL, PADDED FOOTBOX [E0954]</v>
      </c>
      <c r="D104" s="77">
        <f>[2]MASTER!$V108</f>
        <v>31.5</v>
      </c>
      <c r="E104" s="78">
        <f>[2]MASTER!$AS108</f>
        <v>150</v>
      </c>
    </row>
    <row r="105" spans="1:5" x14ac:dyDescent="0.4">
      <c r="A105" s="75" t="str">
        <f>[2]MASTER!$F109</f>
        <v>ORM-102797</v>
      </c>
      <c r="B105" s="75">
        <f>[2]MASTER!$I109</f>
        <v>102797</v>
      </c>
      <c r="C105" s="76" t="str">
        <f>[2]MASTER!$K109</f>
        <v>BUG MEDIUM, PADDED FOOTBOX [E0954]</v>
      </c>
      <c r="D105" s="77">
        <f>[2]MASTER!$V109</f>
        <v>31.5</v>
      </c>
      <c r="E105" s="78">
        <f>[2]MASTER!$AS109</f>
        <v>150</v>
      </c>
    </row>
    <row r="106" spans="1:5" x14ac:dyDescent="0.4">
      <c r="A106" s="75" t="str">
        <f>[2]MASTER!$F110</f>
        <v>ORM-102801</v>
      </c>
      <c r="B106" s="75">
        <f>[2]MASTER!$I110</f>
        <v>102801</v>
      </c>
      <c r="C106" s="76" t="str">
        <f>[2]MASTER!$K110</f>
        <v>BUG, BOTTLE HOLDER FOR 869 BASE</v>
      </c>
      <c r="D106" s="77">
        <f>[2]MASTER!$V110</f>
        <v>15</v>
      </c>
      <c r="E106" s="78">
        <f>[2]MASTER!$AS110</f>
        <v>75</v>
      </c>
    </row>
    <row r="107" spans="1:5" x14ac:dyDescent="0.4">
      <c r="A107" s="75" t="str">
        <f>[2]MASTER!$F111</f>
        <v>ORM-102940</v>
      </c>
      <c r="B107" s="75">
        <f>[2]MASTER!$I111</f>
        <v>102940</v>
      </c>
      <c r="C107" s="76" t="str">
        <f>[2]MASTER!$K111</f>
        <v>BUG SMALL, HAND BRAKE KIT FOR 869 BASE</v>
      </c>
      <c r="D107" s="77">
        <f>[2]MASTER!$V111</f>
        <v>138</v>
      </c>
      <c r="E107" s="78">
        <f>[2]MASTER!$AS111</f>
        <v>660</v>
      </c>
    </row>
    <row r="108" spans="1:5" x14ac:dyDescent="0.4">
      <c r="A108" s="75" t="str">
        <f>[2]MASTER!$F112</f>
        <v>ORM-102941</v>
      </c>
      <c r="B108" s="75">
        <f>[2]MASTER!$I112</f>
        <v>102941</v>
      </c>
      <c r="C108" s="76" t="str">
        <f>[2]MASTER!$K112</f>
        <v>BUG MEDIUM, HAND BRAKE KIT FOR 869 BASE</v>
      </c>
      <c r="D108" s="77">
        <f>[2]MASTER!$V112</f>
        <v>138</v>
      </c>
      <c r="E108" s="78">
        <f>[2]MASTER!$AS112</f>
        <v>660</v>
      </c>
    </row>
    <row r="109" spans="1:5" x14ac:dyDescent="0.4">
      <c r="A109" s="75" t="str">
        <f>[2]MASTER!$F113</f>
        <v>ORM-102982</v>
      </c>
      <c r="B109" s="75">
        <f>[2]MASTER!$I113</f>
        <v>102982</v>
      </c>
      <c r="C109" s="76" t="str">
        <f>[2]MASTER!$K113</f>
        <v>BUG SMALL, O2 HOLDER [E2208]</v>
      </c>
      <c r="D109" s="77">
        <f>[2]MASTER!$V113</f>
        <v>114.75</v>
      </c>
      <c r="E109" s="78">
        <f>[2]MASTER!$AS113</f>
        <v>600</v>
      </c>
    </row>
    <row r="110" spans="1:5" x14ac:dyDescent="0.4">
      <c r="A110" s="75" t="str">
        <f>[2]MASTER!$F114</f>
        <v>ORM-102983</v>
      </c>
      <c r="B110" s="75">
        <f>[2]MASTER!$I114</f>
        <v>102983</v>
      </c>
      <c r="C110" s="76" t="str">
        <f>[2]MASTER!$K114</f>
        <v>BUG MEDIUM, O2 HOLDER [E2208]</v>
      </c>
      <c r="D110" s="77">
        <f>[2]MASTER!$V114</f>
        <v>114.75</v>
      </c>
      <c r="E110" s="78">
        <f>[2]MASTER!$AS114</f>
        <v>600</v>
      </c>
    </row>
    <row r="111" spans="1:5" x14ac:dyDescent="0.4">
      <c r="A111" s="75" t="str">
        <f>[2]MASTER!$F115</f>
        <v>ORM-105174</v>
      </c>
      <c r="B111" s="75">
        <f>[2]MASTER!$I115</f>
        <v>105174</v>
      </c>
      <c r="C111" s="76" t="str">
        <f>[2]MASTER!$K115</f>
        <v>BUG SMALL, SHAPED HEADREST [E0955]</v>
      </c>
      <c r="D111" s="77">
        <f>[2]MASTER!$V115</f>
        <v>44.1</v>
      </c>
      <c r="E111" s="78">
        <f>[2]MASTER!$AS115</f>
        <v>215</v>
      </c>
    </row>
    <row r="112" spans="1:5" x14ac:dyDescent="0.4">
      <c r="A112" s="75" t="str">
        <f>[2]MASTER!$F116</f>
        <v>ORM-105175</v>
      </c>
      <c r="B112" s="75">
        <f>[2]MASTER!$I116</f>
        <v>105175</v>
      </c>
      <c r="C112" s="76" t="str">
        <f>[2]MASTER!$K116</f>
        <v>BUG MEDIUM, SHAPED HEADREST [E0955]</v>
      </c>
      <c r="D112" s="77">
        <f>[2]MASTER!$V116</f>
        <v>44.1</v>
      </c>
      <c r="E112" s="78">
        <f>[2]MASTER!$AS116</f>
        <v>215</v>
      </c>
    </row>
    <row r="113" spans="1:5" x14ac:dyDescent="0.4">
      <c r="A113" s="75" t="str">
        <f>[2]MASTER!$F117</f>
        <v>ORM-105176</v>
      </c>
      <c r="B113" s="75">
        <f>[2]MASTER!$I117</f>
        <v>105176</v>
      </c>
      <c r="C113" s="76" t="str">
        <f>[2]MASTER!$K117</f>
        <v>BUG SMALL, ADJUSTABLE PADDED ABDUCTOR [E0957]</v>
      </c>
      <c r="D113" s="77">
        <f>[2]MASTER!$V117</f>
        <v>97.65</v>
      </c>
      <c r="E113" s="78">
        <f>[2]MASTER!$AS117</f>
        <v>512</v>
      </c>
    </row>
    <row r="114" spans="1:5" x14ac:dyDescent="0.4">
      <c r="A114" s="75" t="str">
        <f>[2]MASTER!$F118</f>
        <v>ORM-105177</v>
      </c>
      <c r="B114" s="75">
        <f>[2]MASTER!$I118</f>
        <v>105177</v>
      </c>
      <c r="C114" s="76" t="str">
        <f>[2]MASTER!$K118</f>
        <v>BUG MEDIUM, ADJUSTABLE PADDED ABDUCTOR [E0957]</v>
      </c>
      <c r="D114" s="77">
        <f>[2]MASTER!$V118</f>
        <v>97.65</v>
      </c>
      <c r="E114" s="78">
        <f>[2]MASTER!$AS118</f>
        <v>512</v>
      </c>
    </row>
    <row r="115" spans="1:5" x14ac:dyDescent="0.4">
      <c r="A115" s="75" t="str">
        <f>[2]MASTER!$F119</f>
        <v>ORM-105178</v>
      </c>
      <c r="B115" s="75">
        <f>[2]MASTER!$I119</f>
        <v>105178</v>
      </c>
      <c r="C115" s="76" t="str">
        <f>[2]MASTER!$K119</f>
        <v>BUG SMALL, WRAPPABLE &amp; FLEX. TRUNK SUPPORT[E0956]</v>
      </c>
      <c r="D115" s="77">
        <f>[2]MASTER!$V119</f>
        <v>125.1</v>
      </c>
      <c r="E115" s="78">
        <f>[2]MASTER!$AS119</f>
        <v>605</v>
      </c>
    </row>
    <row r="116" spans="1:5" x14ac:dyDescent="0.4">
      <c r="A116" s="75" t="str">
        <f>[2]MASTER!$F120</f>
        <v>ORM-105179</v>
      </c>
      <c r="B116" s="75">
        <f>[2]MASTER!$I120</f>
        <v>105179</v>
      </c>
      <c r="C116" s="76" t="str">
        <f>[2]MASTER!$K120</f>
        <v>BUG MEDIUM, WRAPPABLE &amp; FLEX. TRUNK SUPPORT[E0956]</v>
      </c>
      <c r="D116" s="77">
        <f>[2]MASTER!$V120</f>
        <v>125.1</v>
      </c>
      <c r="E116" s="78">
        <f>[2]MASTER!$AS120</f>
        <v>605</v>
      </c>
    </row>
    <row r="117" spans="1:5" x14ac:dyDescent="0.4">
      <c r="A117" s="75" t="str">
        <f>[2]MASTER!$F121</f>
        <v>ORM-105623</v>
      </c>
      <c r="B117" s="75">
        <f>[2]MASTER!$I121</f>
        <v>105623</v>
      </c>
      <c r="C117" s="76" t="str">
        <f>[2]MASTER!$K121</f>
        <v>BUG MODULAR SEATING SYSTEM, SMALL [E2292]</v>
      </c>
      <c r="D117" s="77">
        <f>[2]MASTER!$V121</f>
        <v>459.9</v>
      </c>
      <c r="E117" s="78">
        <f>[2]MASTER!$AS121</f>
        <v>1900</v>
      </c>
    </row>
    <row r="118" spans="1:5" x14ac:dyDescent="0.4">
      <c r="A118" s="75" t="str">
        <f>[2]MASTER!$F122</f>
        <v>ORM-105624</v>
      </c>
      <c r="B118" s="75">
        <f>[2]MASTER!$I122</f>
        <v>105624</v>
      </c>
      <c r="C118" s="76" t="str">
        <f>[2]MASTER!$K122</f>
        <v>BUG MODULAR SEATING SYSTEM, MEDIUM [E2292]</v>
      </c>
      <c r="D118" s="77">
        <f>[2]MASTER!$V122</f>
        <v>493.2</v>
      </c>
      <c r="E118" s="78">
        <f>[2]MASTER!$AS122</f>
        <v>1900</v>
      </c>
    </row>
    <row r="119" spans="1:5" x14ac:dyDescent="0.4">
      <c r="A119" s="75" t="str">
        <f>[2]MASTER!$F123</f>
        <v>ORM-106611</v>
      </c>
      <c r="B119" s="75">
        <f>[2]MASTER!$I123</f>
        <v>106611</v>
      </c>
      <c r="C119" s="76" t="str">
        <f>[2]MASTER!$K123</f>
        <v>BUG SMALL, VEST HARNESS [E0960]</v>
      </c>
      <c r="D119" s="77">
        <f>[2]MASTER!$V123</f>
        <v>73.5</v>
      </c>
      <c r="E119" s="78">
        <f>[2]MASTER!$AS123</f>
        <v>352</v>
      </c>
    </row>
    <row r="120" spans="1:5" x14ac:dyDescent="0.4">
      <c r="A120" s="75" t="str">
        <f>[2]MASTER!$F124</f>
        <v>ORM-106612</v>
      </c>
      <c r="B120" s="75">
        <f>[2]MASTER!$I124</f>
        <v>106612</v>
      </c>
      <c r="C120" s="76" t="str">
        <f>[2]MASTER!$K124</f>
        <v>BUG MEDIUM, VEST HARNESS [E0960]</v>
      </c>
      <c r="D120" s="77">
        <f>[2]MASTER!$V124</f>
        <v>73.5</v>
      </c>
      <c r="E120" s="78">
        <f>[2]MASTER!$AS124</f>
        <v>355</v>
      </c>
    </row>
    <row r="121" spans="1:5" x14ac:dyDescent="0.4">
      <c r="A121" s="75" t="str">
        <f>[2]MASTER!$F125</f>
        <v>ORM-106617</v>
      </c>
      <c r="B121" s="75">
        <f>[2]MASTER!$I125</f>
        <v>106617</v>
      </c>
      <c r="C121" s="76" t="str">
        <f>[2]MASTER!$K125</f>
        <v>BUG SMALL, ADJUST. LATERAL SUPPORTS, SMALL [E0956]</v>
      </c>
      <c r="D121" s="77">
        <f>[2]MASTER!$V125</f>
        <v>74.7</v>
      </c>
      <c r="E121" s="78">
        <f>[2]MASTER!$AS125</f>
        <v>360</v>
      </c>
    </row>
    <row r="122" spans="1:5" x14ac:dyDescent="0.4">
      <c r="A122" s="75" t="str">
        <f>[2]MASTER!$F126</f>
        <v>ORM-106618</v>
      </c>
      <c r="B122" s="75">
        <f>[2]MASTER!$I126</f>
        <v>106618</v>
      </c>
      <c r="C122" s="76" t="str">
        <f>[2]MASTER!$K126</f>
        <v>BUG MEDIUM, ADJUST. LATERAL SUPPORTS,MEDIUM[E0956]</v>
      </c>
      <c r="D122" s="77">
        <f>[2]MASTER!$V126</f>
        <v>74.7</v>
      </c>
      <c r="E122" s="78">
        <f>[2]MASTER!$AS126</f>
        <v>360</v>
      </c>
    </row>
    <row r="123" spans="1:5" x14ac:dyDescent="0.4">
      <c r="A123" s="75" t="str">
        <f>[2]MASTER!$F127</f>
        <v>ORM-106619</v>
      </c>
      <c r="B123" s="75">
        <f>[2]MASTER!$I127</f>
        <v>106619</v>
      </c>
      <c r="C123" s="76" t="str">
        <f>[2]MASTER!$K127</f>
        <v>BUG SMALL, VENT TRAY [E1029]</v>
      </c>
      <c r="D123" s="77">
        <f>[2]MASTER!$V127</f>
        <v>211.95</v>
      </c>
      <c r="E123" s="78">
        <f>[2]MASTER!$AS127</f>
        <v>1025</v>
      </c>
    </row>
    <row r="124" spans="1:5" x14ac:dyDescent="0.4">
      <c r="A124" s="75" t="str">
        <f>[2]MASTER!$F128</f>
        <v>ORM-106621</v>
      </c>
      <c r="B124" s="75">
        <f>[2]MASTER!$I128</f>
        <v>106621</v>
      </c>
      <c r="C124" s="76" t="str">
        <f>[2]MASTER!$K128</f>
        <v>BUG SMALL, THERMAL COVER</v>
      </c>
      <c r="D124" s="77">
        <f>[2]MASTER!$V128</f>
        <v>103.95</v>
      </c>
      <c r="E124" s="78">
        <f>[2]MASTER!$AS128</f>
        <v>500</v>
      </c>
    </row>
    <row r="125" spans="1:5" x14ac:dyDescent="0.4">
      <c r="A125" s="75" t="str">
        <f>[2]MASTER!$F129</f>
        <v>ORM-106622</v>
      </c>
      <c r="B125" s="75">
        <f>[2]MASTER!$I129</f>
        <v>106622</v>
      </c>
      <c r="C125" s="76" t="str">
        <f>[2]MASTER!$K129</f>
        <v>BUG MEDIUM, THERMAL COVER</v>
      </c>
      <c r="D125" s="77">
        <f>[2]MASTER!$V129</f>
        <v>103.95</v>
      </c>
      <c r="E125" s="78">
        <f>[2]MASTER!$AS129</f>
        <v>500</v>
      </c>
    </row>
    <row r="126" spans="1:5" x14ac:dyDescent="0.4">
      <c r="A126" s="75" t="str">
        <f>[2]MASTER!$F130</f>
        <v>ORM-106651</v>
      </c>
      <c r="B126" s="75">
        <f>[2]MASTER!$I130</f>
        <v>106651</v>
      </c>
      <c r="C126" s="76" t="str">
        <f>[2]MASTER!$K130</f>
        <v>BUG SUSPENSION HEADREST MOUNT [E1033]</v>
      </c>
      <c r="D126" s="77">
        <f>[2]MASTER!$V130</f>
        <v>16.2</v>
      </c>
      <c r="E126" s="78">
        <f>[2]MASTER!$AS130</f>
        <v>76</v>
      </c>
    </row>
    <row r="127" spans="1:5" x14ac:dyDescent="0.4">
      <c r="A127" s="75" t="str">
        <f>[2]MASTER!$F131</f>
        <v>ORM-106690</v>
      </c>
      <c r="B127" s="75">
        <f>[2]MASTER!$I131</f>
        <v>106690</v>
      </c>
      <c r="C127" s="76" t="str">
        <f>[2]MASTER!$K131</f>
        <v>BUG SMALL, ERGONOMIC HEADREST, SMALL [E0955]</v>
      </c>
      <c r="D127" s="77">
        <f>[2]MASTER!$V131</f>
        <v>114.75</v>
      </c>
      <c r="E127" s="78">
        <f>[2]MASTER!$AS131</f>
        <v>555</v>
      </c>
    </row>
    <row r="128" spans="1:5" x14ac:dyDescent="0.4">
      <c r="A128" s="75" t="str">
        <f>[2]MASTER!$F132</f>
        <v>ORM-106691</v>
      </c>
      <c r="B128" s="75">
        <f>[2]MASTER!$I132</f>
        <v>106691</v>
      </c>
      <c r="C128" s="76" t="str">
        <f>[2]MASTER!$K132</f>
        <v>BUG MEDIUM, ERGONOMIC HEADREST, MEDIUM [E0955]</v>
      </c>
      <c r="D128" s="77">
        <f>[2]MASTER!$V132</f>
        <v>114.75</v>
      </c>
      <c r="E128" s="78">
        <f>[2]MASTER!$AS132</f>
        <v>555</v>
      </c>
    </row>
    <row r="129" spans="1:5" x14ac:dyDescent="0.4">
      <c r="A129" s="75" t="str">
        <f>[2]MASTER!$F133</f>
        <v>ORM-106692</v>
      </c>
      <c r="B129" s="75">
        <f>[2]MASTER!$I133</f>
        <v>106692</v>
      </c>
      <c r="C129" s="76" t="str">
        <f>[2]MASTER!$K133</f>
        <v>BUG MEDIUM, ERGONOMIC HEADREST, LARGE [E0955]</v>
      </c>
      <c r="D129" s="77">
        <f>[2]MASTER!$V133</f>
        <v>114.75</v>
      </c>
      <c r="E129" s="78">
        <f>[2]MASTER!$AS133</f>
        <v>550</v>
      </c>
    </row>
    <row r="130" spans="1:5" x14ac:dyDescent="0.4">
      <c r="A130" s="75" t="str">
        <f>[2]MASTER!$F134</f>
        <v>ORM-106773</v>
      </c>
      <c r="B130" s="75">
        <f>[2]MASTER!$I134</f>
        <v>106773</v>
      </c>
      <c r="C130" s="76" t="str">
        <f>[2]MASTER!$K134</f>
        <v>BUG SMALL, CLEAR TRAY [E0950]</v>
      </c>
      <c r="D130" s="77">
        <f>[2]MASTER!$V134</f>
        <v>112.5</v>
      </c>
      <c r="E130" s="78">
        <f>[2]MASTER!$AS134</f>
        <v>540</v>
      </c>
    </row>
    <row r="131" spans="1:5" x14ac:dyDescent="0.4">
      <c r="A131" s="75" t="str">
        <f>[2]MASTER!$F135</f>
        <v>ORM-106774</v>
      </c>
      <c r="B131" s="75">
        <f>[2]MASTER!$I135</f>
        <v>106774</v>
      </c>
      <c r="C131" s="76" t="str">
        <f>[2]MASTER!$K135</f>
        <v>BUG MEDIUM, CLEAR TRAY [E0950]</v>
      </c>
      <c r="D131" s="77">
        <f>[2]MASTER!$V135</f>
        <v>112.5</v>
      </c>
      <c r="E131" s="78">
        <f>[2]MASTER!$AS135</f>
        <v>540</v>
      </c>
    </row>
    <row r="132" spans="1:5" x14ac:dyDescent="0.4">
      <c r="A132" s="75" t="str">
        <f>[2]MASTER!$F136</f>
        <v>ORM-106829</v>
      </c>
      <c r="B132" s="75">
        <f>[2]MASTER!$I136</f>
        <v>106829</v>
      </c>
      <c r="C132" s="76" t="str">
        <f>[2]MASTER!$K136</f>
        <v>BUG OUTDOOR BASE, SMALL [E1234]</v>
      </c>
      <c r="D132" s="77">
        <f>[2]MASTER!$V136</f>
        <v>502.2</v>
      </c>
      <c r="E132" s="78">
        <f>[2]MASTER!$AS136</f>
        <v>2500</v>
      </c>
    </row>
    <row r="133" spans="1:5" x14ac:dyDescent="0.4">
      <c r="A133" s="75" t="str">
        <f>[2]MASTER!$F137</f>
        <v>ORM-106830</v>
      </c>
      <c r="B133" s="75">
        <f>[2]MASTER!$I137</f>
        <v>106830</v>
      </c>
      <c r="C133" s="76" t="str">
        <f>[2]MASTER!$K137</f>
        <v>BUG OUTDOOR BASE, MEDIUM [E1234]</v>
      </c>
      <c r="D133" s="77">
        <f>[2]MASTER!$V137</f>
        <v>502.2</v>
      </c>
      <c r="E133" s="78">
        <f>[2]MASTER!$AS137</f>
        <v>2500</v>
      </c>
    </row>
    <row r="134" spans="1:5" x14ac:dyDescent="0.4">
      <c r="A134" s="75" t="str">
        <f>[2]MASTER!$F138</f>
        <v>ORM-106891</v>
      </c>
      <c r="B134" s="75">
        <f>[2]MASTER!$I138</f>
        <v>106891</v>
      </c>
      <c r="C134" s="76" t="str">
        <f>[2]MASTER!$K138</f>
        <v>BUG MEDIUM, VENT TRAY [E1029]</v>
      </c>
      <c r="D134" s="77">
        <f>[2]MASTER!$V138</f>
        <v>211.95</v>
      </c>
      <c r="E134" s="78">
        <f>[2]MASTER!$AS138</f>
        <v>995</v>
      </c>
    </row>
    <row r="135" spans="1:5" x14ac:dyDescent="0.4">
      <c r="A135" s="75" t="str">
        <f>[2]MASTER!$F139</f>
        <v>ORM-106898</v>
      </c>
      <c r="B135" s="75">
        <f>[2]MASTER!$I139</f>
        <v>106898</v>
      </c>
      <c r="C135" s="76" t="str">
        <f>[2]MASTER!$K139</f>
        <v>BUG SMALL, HEADREST WITH PARIETAL SUPPORTS [E0955]</v>
      </c>
      <c r="D135" s="77">
        <f>[2]MASTER!$V139</f>
        <v>90.9</v>
      </c>
      <c r="E135" s="78">
        <f>[2]MASTER!$AS139</f>
        <v>435</v>
      </c>
    </row>
    <row r="136" spans="1:5" x14ac:dyDescent="0.4">
      <c r="A136" s="75" t="str">
        <f>[2]MASTER!$F140</f>
        <v>ORM-106899</v>
      </c>
      <c r="B136" s="75">
        <f>[2]MASTER!$I140</f>
        <v>106899</v>
      </c>
      <c r="C136" s="76" t="str">
        <f>[2]MASTER!$K140</f>
        <v>BUG MEDIUM, HEADREST WITH PARIETAL SUPPORTS[E0955]</v>
      </c>
      <c r="D136" s="77">
        <f>[2]MASTER!$V140</f>
        <v>90.9</v>
      </c>
      <c r="E136" s="78">
        <f>[2]MASTER!$AS140</f>
        <v>565</v>
      </c>
    </row>
    <row r="137" spans="1:5" x14ac:dyDescent="0.4">
      <c r="A137" s="75" t="str">
        <f>[2]MASTER!$F141</f>
        <v>ORM-107004</v>
      </c>
      <c r="B137" s="75">
        <f>[2]MASTER!$I141</f>
        <v>107004</v>
      </c>
      <c r="C137" s="76" t="str">
        <f>[2]MASTER!$K141</f>
        <v>BUG SMALL,MULTIADJUST HEADREST+PARIETAL SUP[E0955]</v>
      </c>
      <c r="D137" s="77">
        <f>[2]MASTER!$V141</f>
        <v>171.9</v>
      </c>
      <c r="E137" s="78">
        <f>[2]MASTER!$AS141</f>
        <v>825</v>
      </c>
    </row>
    <row r="138" spans="1:5" x14ac:dyDescent="0.4">
      <c r="A138" s="75" t="str">
        <f>[2]MASTER!$F142</f>
        <v>ORM-107005</v>
      </c>
      <c r="B138" s="75">
        <f>[2]MASTER!$I142</f>
        <v>107005</v>
      </c>
      <c r="C138" s="76" t="str">
        <f>[2]MASTER!$K142</f>
        <v>BUG MED.,MULTIADJUST HEADREST+PARIETAL SUP[E0955]</v>
      </c>
      <c r="D138" s="77">
        <f>[2]MASTER!$V142</f>
        <v>171.9</v>
      </c>
      <c r="E138" s="78">
        <f>[2]MASTER!$AS142</f>
        <v>825</v>
      </c>
    </row>
    <row r="139" spans="1:5" x14ac:dyDescent="0.4">
      <c r="A139" s="75" t="str">
        <f>[2]MASTER!$F143</f>
        <v>ORM-107293</v>
      </c>
      <c r="B139" s="75">
        <f>[2]MASTER!$I143</f>
        <v>107293</v>
      </c>
      <c r="C139" s="76" t="str">
        <f>[2]MASTER!$K143</f>
        <v>BUG SMALL, ERGONOMIC HEADREST, MEDIUM [E0955]</v>
      </c>
      <c r="D139" s="77">
        <f>[2]MASTER!$V143</f>
        <v>114.75</v>
      </c>
      <c r="E139" s="78">
        <f>[2]MASTER!$AS143</f>
        <v>580</v>
      </c>
    </row>
    <row r="140" spans="1:5" x14ac:dyDescent="0.4">
      <c r="A140" s="75" t="str">
        <f>[2]MASTER!$F144</f>
        <v>ORM-107301</v>
      </c>
      <c r="B140" s="75">
        <f>[2]MASTER!$I144</f>
        <v>107301</v>
      </c>
      <c r="C140" s="76" t="str">
        <f>[2]MASTER!$K144</f>
        <v>BUG SMALL, WIDE TRAY [E0950]</v>
      </c>
      <c r="D140" s="77">
        <f>[2]MASTER!$V144</f>
        <v>112.5</v>
      </c>
      <c r="E140" s="78">
        <f>[2]MASTER!$AS144</f>
        <v>550</v>
      </c>
    </row>
    <row r="141" spans="1:5" x14ac:dyDescent="0.4">
      <c r="A141" s="75" t="str">
        <f>[2]MASTER!$F145</f>
        <v>ORM-107302</v>
      </c>
      <c r="B141" s="75">
        <f>[2]MASTER!$I145</f>
        <v>107302</v>
      </c>
      <c r="C141" s="76" t="str">
        <f>[2]MASTER!$K145</f>
        <v>BUG MEDIUM, WIDE TRAY [E0950]</v>
      </c>
      <c r="D141" s="77">
        <f>[2]MASTER!$V145</f>
        <v>112.5</v>
      </c>
      <c r="E141" s="78">
        <f>[2]MASTER!$AS145</f>
        <v>550</v>
      </c>
    </row>
    <row r="142" spans="1:5" x14ac:dyDescent="0.4">
      <c r="A142" s="75" t="str">
        <f>[2]MASTER!$F146</f>
        <v>ORM-107752</v>
      </c>
      <c r="B142" s="75">
        <f>[2]MASTER!$I146</f>
        <v>107752</v>
      </c>
      <c r="C142" s="76" t="str">
        <f>[2]MASTER!$K146</f>
        <v>BUG SMALL, FOOT STRAPS [E0952]</v>
      </c>
      <c r="D142" s="77">
        <f>[2]MASTER!$V146</f>
        <v>22.95</v>
      </c>
      <c r="E142" s="78">
        <f>[2]MASTER!$AS146</f>
        <v>110</v>
      </c>
    </row>
    <row r="143" spans="1:5" x14ac:dyDescent="0.4">
      <c r="A143" s="75" t="str">
        <f>[2]MASTER!$F147</f>
        <v>ORM-107753</v>
      </c>
      <c r="B143" s="75">
        <f>[2]MASTER!$I147</f>
        <v>107753</v>
      </c>
      <c r="C143" s="76" t="str">
        <f>[2]MASTER!$K147</f>
        <v>BUG MEDIUM, FOOT STRAPS [E0952]</v>
      </c>
      <c r="D143" s="77">
        <f>[2]MASTER!$V147</f>
        <v>22.95</v>
      </c>
      <c r="E143" s="78">
        <f>[2]MASTER!$AS147</f>
        <v>110</v>
      </c>
    </row>
    <row r="144" spans="1:5" x14ac:dyDescent="0.4">
      <c r="A144" s="75" t="str">
        <f>[2]MASTER!$F148</f>
        <v>ORM-107756</v>
      </c>
      <c r="B144" s="75">
        <f>[2]MASTER!$I148</f>
        <v>107756</v>
      </c>
      <c r="C144" s="76" t="str">
        <f>[2]MASTER!$K148</f>
        <v>BUG SMALL, PADDED ABDUCTOR [E0957]</v>
      </c>
      <c r="D144" s="77">
        <f>[2]MASTER!$V148</f>
        <v>46.35</v>
      </c>
      <c r="E144" s="78">
        <f>[2]MASTER!$AS148</f>
        <v>425</v>
      </c>
    </row>
    <row r="145" spans="1:5" x14ac:dyDescent="0.4">
      <c r="A145" s="75" t="str">
        <f>[2]MASTER!$F149</f>
        <v>ORM-107757</v>
      </c>
      <c r="B145" s="75">
        <f>[2]MASTER!$I149</f>
        <v>107757</v>
      </c>
      <c r="C145" s="76" t="str">
        <f>[2]MASTER!$K149</f>
        <v>BUG MEDIUM, PADDED ABDUCTOR [E0957]</v>
      </c>
      <c r="D145" s="77">
        <f>[2]MASTER!$V149</f>
        <v>46.35</v>
      </c>
      <c r="E145" s="78">
        <f>[2]MASTER!$AS149</f>
        <v>425</v>
      </c>
    </row>
    <row r="146" spans="1:5" x14ac:dyDescent="0.4">
      <c r="A146" s="75" t="str">
        <f>[2]MASTER!$F150</f>
        <v>ORM-107770</v>
      </c>
      <c r="B146" s="75">
        <f>[2]MASTER!$I150</f>
        <v>107770</v>
      </c>
      <c r="C146" s="76" t="str">
        <f>[2]MASTER!$K150</f>
        <v>BUG SMALL, 5 POINT HARNESS [E0960]</v>
      </c>
      <c r="D146" s="77">
        <f>[2]MASTER!$V150</f>
        <v>101</v>
      </c>
      <c r="E146" s="78">
        <f>[2]MASTER!$AS150</f>
        <v>485</v>
      </c>
    </row>
    <row r="147" spans="1:5" x14ac:dyDescent="0.4">
      <c r="A147" s="75" t="str">
        <f>[2]MASTER!$F151</f>
        <v>ORM-107771</v>
      </c>
      <c r="B147" s="75">
        <f>[2]MASTER!$I151</f>
        <v>107771</v>
      </c>
      <c r="C147" s="76" t="str">
        <f>[2]MASTER!$K151</f>
        <v>BUG MEDIUM, 5 POINT HARNESS [E0960]</v>
      </c>
      <c r="D147" s="77">
        <f>[2]MASTER!$V151</f>
        <v>101</v>
      </c>
      <c r="E147" s="78">
        <f>[2]MASTER!$AS151</f>
        <v>485</v>
      </c>
    </row>
    <row r="148" spans="1:5" x14ac:dyDescent="0.4">
      <c r="A148" s="75" t="str">
        <f>[2]MASTER!$F152</f>
        <v>ORM-107772</v>
      </c>
      <c r="B148" s="75">
        <f>[2]MASTER!$I152</f>
        <v>107772</v>
      </c>
      <c r="C148" s="76" t="str">
        <f>[2]MASTER!$K152</f>
        <v>BUG MEDIUM, PELVIC BELT [E0978]</v>
      </c>
      <c r="D148" s="77">
        <f>[2]MASTER!$V152</f>
        <v>46.35</v>
      </c>
      <c r="E148" s="78">
        <f>[2]MASTER!$AS152</f>
        <v>225</v>
      </c>
    </row>
    <row r="149" spans="1:5" x14ac:dyDescent="0.4">
      <c r="A149" s="75" t="str">
        <f>[2]MASTER!$F153</f>
        <v>ORM-108111</v>
      </c>
      <c r="B149" s="75">
        <f>[2]MASTER!$I153</f>
        <v>108111</v>
      </c>
      <c r="C149" s="76" t="str">
        <f>[2]MASTER!$K153</f>
        <v>BUG SMALL, 5 POINT VEST HARNESS [E0960]</v>
      </c>
      <c r="D149" s="77">
        <f>[2]MASTER!$V153</f>
        <v>87.3</v>
      </c>
      <c r="E149" s="78">
        <f>[2]MASTER!$AS153</f>
        <v>420</v>
      </c>
    </row>
    <row r="150" spans="1:5" x14ac:dyDescent="0.4">
      <c r="A150" s="75" t="str">
        <f>[2]MASTER!$F154</f>
        <v>ORM-108112</v>
      </c>
      <c r="B150" s="75">
        <f>[2]MASTER!$I154</f>
        <v>108112</v>
      </c>
      <c r="C150" s="76" t="str">
        <f>[2]MASTER!$K154</f>
        <v>BUG MEDIUM, 5 POINT VEST HARNESS [E0960]</v>
      </c>
      <c r="D150" s="77">
        <f>[2]MASTER!$V154</f>
        <v>87.3</v>
      </c>
      <c r="E150" s="78">
        <f>[2]MASTER!$AS154</f>
        <v>420</v>
      </c>
    </row>
    <row r="151" spans="1:5" x14ac:dyDescent="0.4">
      <c r="A151" s="75" t="str">
        <f>[2]MASTER!$F155</f>
        <v>ORM-108113</v>
      </c>
      <c r="B151" s="75">
        <f>[2]MASTER!$I155</f>
        <v>108113</v>
      </c>
      <c r="C151" s="76" t="str">
        <f>[2]MASTER!$K155</f>
        <v>BUG SMALL, RAIN COVER [E1028]</v>
      </c>
      <c r="D151" s="77">
        <f>[2]MASTER!$V155</f>
        <v>43.65</v>
      </c>
      <c r="E151" s="78">
        <f>[2]MASTER!$AS155</f>
        <v>210</v>
      </c>
    </row>
    <row r="152" spans="1:5" x14ac:dyDescent="0.4">
      <c r="A152" s="75" t="str">
        <f>[2]MASTER!$F156</f>
        <v>ORM-108114</v>
      </c>
      <c r="B152" s="75">
        <f>[2]MASTER!$I156</f>
        <v>108114</v>
      </c>
      <c r="C152" s="76" t="str">
        <f>[2]MASTER!$K156</f>
        <v>BUG MEDIUM, RAIN COVER [E1028]</v>
      </c>
      <c r="D152" s="77">
        <f>[2]MASTER!$V156</f>
        <v>43.65</v>
      </c>
      <c r="E152" s="78">
        <f>[2]MASTER!$AS156</f>
        <v>205</v>
      </c>
    </row>
    <row r="153" spans="1:5" x14ac:dyDescent="0.4">
      <c r="A153" s="75" t="str">
        <f>[2]MASTER!$F157</f>
        <v>ORM-108117</v>
      </c>
      <c r="B153" s="75">
        <f>[2]MASTER!$I157</f>
        <v>108117</v>
      </c>
      <c r="C153" s="76" t="str">
        <f>[2]MASTER!$K157</f>
        <v>BUG, HIGH LOW FEEDING INDOOR BASE, SMALL</v>
      </c>
      <c r="D153" s="77">
        <f>[2]MASTER!$V157</f>
        <v>472.5</v>
      </c>
      <c r="E153" s="78">
        <f>[2]MASTER!$AS157</f>
        <v>2375</v>
      </c>
    </row>
    <row r="154" spans="1:5" x14ac:dyDescent="0.4">
      <c r="A154" s="75" t="str">
        <f>[2]MASTER!$F158</f>
        <v>ORM-108118</v>
      </c>
      <c r="B154" s="75">
        <f>[2]MASTER!$I158</f>
        <v>108118</v>
      </c>
      <c r="C154" s="76" t="str">
        <f>[2]MASTER!$K158</f>
        <v>BUG, HIGH LOW FEEDING INDOOR BASE, MEDIUM</v>
      </c>
      <c r="D154" s="77">
        <f>[2]MASTER!$V158</f>
        <v>472.5</v>
      </c>
      <c r="E154" s="78">
        <f>[2]MASTER!$AS158</f>
        <v>2375</v>
      </c>
    </row>
    <row r="155" spans="1:5" x14ac:dyDescent="0.4">
      <c r="A155" s="75" t="str">
        <f>[2]MASTER!$F159</f>
        <v>ORM-108119</v>
      </c>
      <c r="B155" s="75">
        <f>[2]MASTER!$I159</f>
        <v>108119</v>
      </c>
      <c r="C155" s="76" t="str">
        <f>[2]MASTER!$K159</f>
        <v>BUG, HIGH LOW COMPACT BASE, SMALL</v>
      </c>
      <c r="D155" s="77">
        <f>[2]MASTER!$V159</f>
        <v>414</v>
      </c>
      <c r="E155" s="78">
        <f>[2]MASTER!$AS159</f>
        <v>2000</v>
      </c>
    </row>
    <row r="156" spans="1:5" x14ac:dyDescent="0.4">
      <c r="A156" s="75" t="str">
        <f>[2]MASTER!$F160</f>
        <v>ORM-108120</v>
      </c>
      <c r="B156" s="75">
        <f>[2]MASTER!$I160</f>
        <v>108120</v>
      </c>
      <c r="C156" s="76" t="str">
        <f>[2]MASTER!$K160</f>
        <v>BUG, HIGH LOW COMPACT BASE, MEDIUM</v>
      </c>
      <c r="D156" s="77">
        <f>[2]MASTER!$V160</f>
        <v>447</v>
      </c>
      <c r="E156" s="78">
        <f>[2]MASTER!$AS160</f>
        <v>2150</v>
      </c>
    </row>
    <row r="157" spans="1:5" x14ac:dyDescent="0.4">
      <c r="A157" s="75" t="str">
        <f>[2]MASTER!$F161</f>
        <v>ORM-108123</v>
      </c>
      <c r="B157" s="75">
        <f>[2]MASTER!$I161</f>
        <v>108123</v>
      </c>
      <c r="C157" s="76" t="str">
        <f>[2]MASTER!$K161</f>
        <v>BUG SMALL, ADJUSTABLE FRONT HANDLE [K0108]</v>
      </c>
      <c r="D157" s="77">
        <f>[2]MASTER!$V161</f>
        <v>68.400000000000006</v>
      </c>
      <c r="E157" s="78">
        <f>[2]MASTER!$AS161</f>
        <v>328</v>
      </c>
    </row>
    <row r="158" spans="1:5" x14ac:dyDescent="0.4">
      <c r="A158" s="75" t="str">
        <f>[2]MASTER!$F162</f>
        <v>ORM-108124</v>
      </c>
      <c r="B158" s="75">
        <f>[2]MASTER!$I162</f>
        <v>108124</v>
      </c>
      <c r="C158" s="76" t="str">
        <f>[2]MASTER!$K162</f>
        <v>BUG MEDIUM, ADJUSTABLE FRONT HANDLE [K0108]</v>
      </c>
      <c r="D158" s="77">
        <f>[2]MASTER!$V162</f>
        <v>68.400000000000006</v>
      </c>
      <c r="E158" s="78">
        <f>[2]MASTER!$AS162</f>
        <v>328</v>
      </c>
    </row>
    <row r="159" spans="1:5" x14ac:dyDescent="0.4">
      <c r="A159" s="75" t="str">
        <f>[2]MASTER!$F163</f>
        <v>ORM-108128</v>
      </c>
      <c r="B159" s="75">
        <f>[2]MASTER!$I163</f>
        <v>108128</v>
      </c>
      <c r="C159" s="76" t="str">
        <f>[2]MASTER!$K163</f>
        <v>BUG SMALL, CANOPY, BLACK GREEN [K0108]</v>
      </c>
      <c r="D159" s="77">
        <f>[2]MASTER!$V163</f>
        <v>135.44999999999999</v>
      </c>
      <c r="E159" s="78">
        <f>[2]MASTER!$AS163</f>
        <v>650</v>
      </c>
    </row>
    <row r="160" spans="1:5" x14ac:dyDescent="0.4">
      <c r="A160" s="75" t="str">
        <f>[2]MASTER!$F164</f>
        <v>ORM-108129</v>
      </c>
      <c r="B160" s="75">
        <f>[2]MASTER!$I164</f>
        <v>108129</v>
      </c>
      <c r="C160" s="76" t="str">
        <f>[2]MASTER!$K164</f>
        <v>BUG SMALL, CANOPY, BLACK PINK [K0108]</v>
      </c>
      <c r="D160" s="77">
        <f>[2]MASTER!$V164</f>
        <v>135.44999999999999</v>
      </c>
      <c r="E160" s="78">
        <f>[2]MASTER!$AS164</f>
        <v>650</v>
      </c>
    </row>
    <row r="161" spans="1:5" x14ac:dyDescent="0.4">
      <c r="A161" s="75" t="str">
        <f>[2]MASTER!$F165</f>
        <v>ORM-108130</v>
      </c>
      <c r="B161" s="75">
        <f>[2]MASTER!$I165</f>
        <v>108130</v>
      </c>
      <c r="C161" s="76" t="str">
        <f>[2]MASTER!$K165</f>
        <v>BUG MEDIUM, CANOPY, BLACK GREEN [K0108]</v>
      </c>
      <c r="D161" s="77">
        <f>[2]MASTER!$V165</f>
        <v>135.44999999999999</v>
      </c>
      <c r="E161" s="78">
        <f>[2]MASTER!$AS165</f>
        <v>650</v>
      </c>
    </row>
    <row r="162" spans="1:5" x14ac:dyDescent="0.4">
      <c r="A162" s="75" t="str">
        <f>[2]MASTER!$F166</f>
        <v>ORM-108131</v>
      </c>
      <c r="B162" s="75">
        <f>[2]MASTER!$I166</f>
        <v>108131</v>
      </c>
      <c r="C162" s="76" t="str">
        <f>[2]MASTER!$K166</f>
        <v>BUG MEDIUM, CANOPY, BLACK PINK [K0108]</v>
      </c>
      <c r="D162" s="77">
        <f>[2]MASTER!$V166</f>
        <v>135.44999999999999</v>
      </c>
      <c r="E162" s="78">
        <f>[2]MASTER!$AS166</f>
        <v>649</v>
      </c>
    </row>
    <row r="163" spans="1:5" x14ac:dyDescent="0.4">
      <c r="A163" s="75" t="str">
        <f>[2]MASTER!$F167</f>
        <v>ORM-171715</v>
      </c>
      <c r="B163" s="75">
        <f>[2]MASTER!$I167</f>
        <v>171715</v>
      </c>
      <c r="C163" s="76" t="str">
        <f>[2]MASTER!$K167</f>
        <v>BUG SMALL UPHOLSTERY, DARK GRAY, GREEN TRIM</v>
      </c>
      <c r="D163" s="77">
        <f>[2]MASTER!$V167</f>
        <v>133.19999999999999</v>
      </c>
      <c r="E163" s="78">
        <f>[2]MASTER!$AS167</f>
        <v>640</v>
      </c>
    </row>
    <row r="164" spans="1:5" x14ac:dyDescent="0.4">
      <c r="A164" s="75" t="str">
        <f>[2]MASTER!$F168</f>
        <v>ORM-171716</v>
      </c>
      <c r="B164" s="75">
        <f>[2]MASTER!$I168</f>
        <v>171716</v>
      </c>
      <c r="C164" s="76" t="str">
        <f>[2]MASTER!$K168</f>
        <v>BUG SMALL UPHOLSTERY, DARK GRAY, PINK TRIM</v>
      </c>
      <c r="D164" s="77">
        <f>[2]MASTER!$V168</f>
        <v>133.19999999999999</v>
      </c>
      <c r="E164" s="78">
        <f>[2]MASTER!$AS168</f>
        <v>640</v>
      </c>
    </row>
    <row r="165" spans="1:5" x14ac:dyDescent="0.4">
      <c r="A165" s="75" t="str">
        <f>[2]MASTER!$F169</f>
        <v>ORM-171717</v>
      </c>
      <c r="B165" s="75">
        <f>[2]MASTER!$I169</f>
        <v>171717</v>
      </c>
      <c r="C165" s="76" t="str">
        <f>[2]MASTER!$K169</f>
        <v>BUG SMALL UPHOLSTERY, LIGHT GRAY, GREEN TRIM</v>
      </c>
      <c r="D165" s="77">
        <f>[2]MASTER!$V169</f>
        <v>133.19999999999999</v>
      </c>
      <c r="E165" s="78">
        <f>[2]MASTER!$AS169</f>
        <v>640</v>
      </c>
    </row>
    <row r="166" spans="1:5" x14ac:dyDescent="0.4">
      <c r="A166" s="75" t="str">
        <f>[2]MASTER!$F170</f>
        <v>ORM-171718</v>
      </c>
      <c r="B166" s="75">
        <f>[2]MASTER!$I170</f>
        <v>171718</v>
      </c>
      <c r="C166" s="76" t="str">
        <f>[2]MASTER!$K170</f>
        <v>BUG SMALL UPHOLSTERY, LIGHT GRAY, PINK TRIM</v>
      </c>
      <c r="D166" s="77">
        <f>[2]MASTER!$V170</f>
        <v>133.19999999999999</v>
      </c>
      <c r="E166" s="78">
        <f>[2]MASTER!$AS170</f>
        <v>640</v>
      </c>
    </row>
    <row r="167" spans="1:5" x14ac:dyDescent="0.4">
      <c r="A167" s="75" t="str">
        <f>[2]MASTER!$F171</f>
        <v>ORM-171721</v>
      </c>
      <c r="B167" s="75">
        <f>[2]MASTER!$I171</f>
        <v>171721</v>
      </c>
      <c r="C167" s="76" t="str">
        <f>[2]MASTER!$K171</f>
        <v>BUG MEDIUM UPHOLSTERY, DARK GRAY, GREEN TRIM</v>
      </c>
      <c r="D167" s="77">
        <f>[2]MASTER!$V171</f>
        <v>133.19999999999999</v>
      </c>
      <c r="E167" s="78">
        <f>[2]MASTER!$AS171</f>
        <v>640</v>
      </c>
    </row>
    <row r="168" spans="1:5" x14ac:dyDescent="0.4">
      <c r="A168" s="75" t="str">
        <f>[2]MASTER!$F172</f>
        <v>ORM-171722</v>
      </c>
      <c r="B168" s="75">
        <f>[2]MASTER!$I172</f>
        <v>171722</v>
      </c>
      <c r="C168" s="76" t="str">
        <f>[2]MASTER!$K172</f>
        <v>BUG MEDIUM UPHOLSTERY, DARK GRAY, PINK TRIM</v>
      </c>
      <c r="D168" s="77">
        <f>[2]MASTER!$V172</f>
        <v>133.19999999999999</v>
      </c>
      <c r="E168" s="78">
        <f>[2]MASTER!$AS172</f>
        <v>640</v>
      </c>
    </row>
    <row r="169" spans="1:5" x14ac:dyDescent="0.4">
      <c r="A169" s="75" t="str">
        <f>[2]MASTER!$F173</f>
        <v>ORM-171719</v>
      </c>
      <c r="B169" s="75">
        <f>[2]MASTER!$I173</f>
        <v>171719</v>
      </c>
      <c r="C169" s="76" t="str">
        <f>[2]MASTER!$K173</f>
        <v>BUG MEDIUM UPHOLSTERY, LIGHT GRAY, GREEN TRIM</v>
      </c>
      <c r="D169" s="77">
        <f>[2]MASTER!$V173</f>
        <v>133.19999999999999</v>
      </c>
      <c r="E169" s="78">
        <f>[2]MASTER!$AS173</f>
        <v>640</v>
      </c>
    </row>
    <row r="170" spans="1:5" x14ac:dyDescent="0.4">
      <c r="A170" s="75" t="str">
        <f>[2]MASTER!$F174</f>
        <v>ORM-171720</v>
      </c>
      <c r="B170" s="75">
        <f>[2]MASTER!$I174</f>
        <v>171720</v>
      </c>
      <c r="C170" s="76" t="str">
        <f>[2]MASTER!$K174</f>
        <v>BUG MEDIUM UPHOLSTERY, LIGHT GRAY, PINK TRIM</v>
      </c>
      <c r="D170" s="77">
        <f>[2]MASTER!$V174</f>
        <v>133.19999999999999</v>
      </c>
      <c r="E170" s="78">
        <f>[2]MASTER!$AS174</f>
        <v>640</v>
      </c>
    </row>
    <row r="171" spans="1:5" x14ac:dyDescent="0.4">
      <c r="A171" s="75" t="str">
        <f>[2]MASTER!$F175</f>
        <v>ORM-100976</v>
      </c>
      <c r="B171" s="75">
        <f>[2]MASTER!$I175</f>
        <v>100976</v>
      </c>
      <c r="C171" s="76" t="str">
        <f>[2]MASTER!$K175</f>
        <v>JUDITTA RECLINABLE TRAY 36-40 14IN-16IN</v>
      </c>
      <c r="D171" s="77">
        <f>[2]MASTER!$V175</f>
        <v>109.8</v>
      </c>
      <c r="E171" s="78">
        <f>[2]MASTER!$AS175</f>
        <v>595</v>
      </c>
    </row>
    <row r="172" spans="1:5" x14ac:dyDescent="0.4">
      <c r="A172" s="75" t="str">
        <f>[2]MASTER!$F176</f>
        <v>ORM-100977</v>
      </c>
      <c r="B172" s="75">
        <f>[2]MASTER!$I176</f>
        <v>100977</v>
      </c>
      <c r="C172" s="76" t="str">
        <f>[2]MASTER!$K176</f>
        <v>JUDITTA RECLINABLE TRAY 45 18IN</v>
      </c>
      <c r="D172" s="77">
        <f>[2]MASTER!$V176</f>
        <v>109.8</v>
      </c>
      <c r="E172" s="78">
        <f>[2]MASTER!$AS176</f>
        <v>595</v>
      </c>
    </row>
    <row r="173" spans="1:5" x14ac:dyDescent="0.4">
      <c r="A173" s="75" t="str">
        <f>[2]MASTER!$F177</f>
        <v>ORM-100978</v>
      </c>
      <c r="B173" s="75">
        <f>[2]MASTER!$I177</f>
        <v>100978</v>
      </c>
      <c r="C173" s="76" t="str">
        <f>[2]MASTER!$K177</f>
        <v>JUDITTA RECLINABLE TRAY 50 20IN</v>
      </c>
      <c r="D173" s="77">
        <f>[2]MASTER!$V177</f>
        <v>109.8</v>
      </c>
      <c r="E173" s="78">
        <f>[2]MASTER!$AS177</f>
        <v>595</v>
      </c>
    </row>
    <row r="174" spans="1:5" x14ac:dyDescent="0.4">
      <c r="A174" s="75" t="str">
        <f>[2]MASTER!$F178</f>
        <v>ORM-102391</v>
      </c>
      <c r="B174" s="75">
        <f>[2]MASTER!$I178</f>
        <v>102391</v>
      </c>
      <c r="C174" s="76" t="str">
        <f>[2]MASTER!$K178</f>
        <v>JUDITTA PADDED ABDUCTION BLOCK</v>
      </c>
      <c r="D174" s="77">
        <f>[2]MASTER!$V178</f>
        <v>54</v>
      </c>
      <c r="E174" s="78">
        <f>[2]MASTER!$AS178</f>
        <v>259</v>
      </c>
    </row>
    <row r="175" spans="1:5" x14ac:dyDescent="0.4">
      <c r="A175" s="75" t="str">
        <f>[2]MASTER!$F179</f>
        <v>ORM-102949</v>
      </c>
      <c r="B175" s="75">
        <f>[2]MASTER!$I179</f>
        <v>102949</v>
      </c>
      <c r="C175" s="76" t="str">
        <f>[2]MASTER!$K179</f>
        <v>JUDITTA PADDED FOOTPLATE COVER</v>
      </c>
      <c r="D175" s="77">
        <f>[2]MASTER!$V179</f>
        <v>94.5</v>
      </c>
      <c r="E175" s="78">
        <f>[2]MASTER!$AS179</f>
        <v>450</v>
      </c>
    </row>
    <row r="176" spans="1:5" x14ac:dyDescent="0.4">
      <c r="A176" s="75" t="str">
        <f>[2]MASTER!$F180</f>
        <v>ORM-108127</v>
      </c>
      <c r="B176" s="75">
        <f>[2]MASTER!$I180</f>
        <v>108127</v>
      </c>
      <c r="C176" s="76" t="str">
        <f>[2]MASTER!$K180</f>
        <v>JUDITTA PELVIC BELT</v>
      </c>
      <c r="D176" s="77">
        <f>[2]MASTER!$V180</f>
        <v>67.5</v>
      </c>
      <c r="E176" s="78">
        <f>[2]MASTER!$AS180</f>
        <v>325</v>
      </c>
    </row>
    <row r="177" spans="1:5" x14ac:dyDescent="0.4">
      <c r="A177" s="75" t="str">
        <f>[2]MASTER!$F181</f>
        <v>ORM-102971</v>
      </c>
      <c r="B177" s="75">
        <f>[2]MASTER!$I181</f>
        <v>102971</v>
      </c>
      <c r="C177" s="76" t="str">
        <f>[2]MASTER!$K181</f>
        <v>JUDITTA RECLINABLE TRAY COVER</v>
      </c>
      <c r="D177" s="77">
        <f>[2]MASTER!$V181</f>
        <v>37</v>
      </c>
      <c r="E177" s="78">
        <f>[2]MASTER!$AS181</f>
        <v>180</v>
      </c>
    </row>
    <row r="178" spans="1:5" x14ac:dyDescent="0.4">
      <c r="A178" s="75" t="str">
        <f>[2]MASTER!$F182</f>
        <v>ORM-102976</v>
      </c>
      <c r="B178" s="75">
        <f>[2]MASTER!$I182</f>
        <v>102976</v>
      </c>
      <c r="C178" s="76" t="str">
        <f>[2]MASTER!$K182</f>
        <v>JUDITTA HAND BRAKE LEVER</v>
      </c>
      <c r="D178" s="77">
        <f>[2]MASTER!$V182</f>
        <v>106.5</v>
      </c>
      <c r="E178" s="78">
        <f>[2]MASTER!$AS182</f>
        <v>450</v>
      </c>
    </row>
    <row r="179" spans="1:5" x14ac:dyDescent="0.4">
      <c r="A179" s="75" t="str">
        <f>[2]MASTER!$F183</f>
        <v>ORM-100586</v>
      </c>
      <c r="B179" s="75">
        <f>[2]MASTER!$I183</f>
        <v>100586</v>
      </c>
      <c r="C179" s="76" t="str">
        <f>[2]MASTER!$K183</f>
        <v>JUDITTA FOOTPLATE LOCKING MECHANISM</v>
      </c>
      <c r="D179" s="77">
        <f>[2]MASTER!$V183</f>
        <v>73.5</v>
      </c>
      <c r="E179" s="78">
        <f>[2]MASTER!$AS183</f>
        <v>352</v>
      </c>
    </row>
    <row r="180" spans="1:5" x14ac:dyDescent="0.4">
      <c r="A180" s="75" t="str">
        <f>[2]MASTER!$F184</f>
        <v>ORM-102953</v>
      </c>
      <c r="B180" s="75">
        <f>[2]MASTER!$I184</f>
        <v>102953</v>
      </c>
      <c r="C180" s="76" t="str">
        <f>[2]MASTER!$K184</f>
        <v>JUDITTA PADDED LEG PANEL 36-40 14IN-16IN</v>
      </c>
      <c r="D180" s="77">
        <f>[2]MASTER!$V184</f>
        <v>71.099999999999994</v>
      </c>
      <c r="E180" s="78">
        <f>[2]MASTER!$AS184</f>
        <v>340</v>
      </c>
    </row>
    <row r="181" spans="1:5" x14ac:dyDescent="0.4">
      <c r="A181" s="75" t="str">
        <f>[2]MASTER!$F185</f>
        <v>ORM-102954</v>
      </c>
      <c r="B181" s="75">
        <f>[2]MASTER!$I185</f>
        <v>102954</v>
      </c>
      <c r="C181" s="76" t="str">
        <f>[2]MASTER!$K185</f>
        <v>JUDITTA PADDED LEG PANEL 45 18IN</v>
      </c>
      <c r="D181" s="77">
        <f>[2]MASTER!$V185</f>
        <v>71.099999999999994</v>
      </c>
      <c r="E181" s="78">
        <f>[2]MASTER!$AS185</f>
        <v>340</v>
      </c>
    </row>
    <row r="182" spans="1:5" x14ac:dyDescent="0.4">
      <c r="A182" s="75" t="str">
        <f>[2]MASTER!$F186</f>
        <v>ORM-102955</v>
      </c>
      <c r="B182" s="75">
        <f>[2]MASTER!$I186</f>
        <v>102955</v>
      </c>
      <c r="C182" s="76" t="str">
        <f>[2]MASTER!$K186</f>
        <v>JUDITTA PADDED LEG PANEL 50 20IN</v>
      </c>
      <c r="D182" s="77">
        <f>[2]MASTER!$V186</f>
        <v>71.099999999999994</v>
      </c>
      <c r="E182" s="78">
        <f>[2]MASTER!$AS186</f>
        <v>340</v>
      </c>
    </row>
    <row r="183" spans="1:5" x14ac:dyDescent="0.4">
      <c r="A183" s="75" t="str">
        <f>[2]MASTER!$F187</f>
        <v>ORM-102957</v>
      </c>
      <c r="B183" s="75">
        <f>[2]MASTER!$I187</f>
        <v>102957</v>
      </c>
      <c r="C183" s="76" t="str">
        <f>[2]MASTER!$K187</f>
        <v>JUDITTA IV POLE</v>
      </c>
      <c r="D183" s="77">
        <f>[2]MASTER!$V187</f>
        <v>87.3</v>
      </c>
      <c r="E183" s="78">
        <f>[2]MASTER!$AS187</f>
        <v>420</v>
      </c>
    </row>
    <row r="184" spans="1:5" x14ac:dyDescent="0.4">
      <c r="A184" s="75" t="str">
        <f>[2]MASTER!$F188</f>
        <v>ORM-100126</v>
      </c>
      <c r="B184" s="75">
        <f>[2]MASTER!$I188</f>
        <v>100126</v>
      </c>
      <c r="C184" s="76" t="str">
        <f>[2]MASTER!$K188</f>
        <v>JUDITTA HEAD REST COVER, DARK GRAY</v>
      </c>
      <c r="D184" s="77">
        <f>[2]MASTER!$V188</f>
        <v>37</v>
      </c>
      <c r="E184" s="78">
        <f>[2]MASTER!$AS188</f>
        <v>175</v>
      </c>
    </row>
    <row r="185" spans="1:5" x14ac:dyDescent="0.4">
      <c r="A185" s="75" t="str">
        <f>[2]MASTER!$F189</f>
        <v>ORM-100768</v>
      </c>
      <c r="B185" s="75">
        <f>[2]MASTER!$I189</f>
        <v>100768</v>
      </c>
      <c r="C185" s="76" t="str">
        <f>[2]MASTER!$K189</f>
        <v>JUDITTA WATER PROOF COVER 36 14IN</v>
      </c>
      <c r="D185" s="77">
        <f>[2]MASTER!$V189</f>
        <v>163.80000000000001</v>
      </c>
      <c r="E185" s="78">
        <f>[2]MASTER!$AS189</f>
        <v>785</v>
      </c>
    </row>
    <row r="186" spans="1:5" x14ac:dyDescent="0.4">
      <c r="A186" s="75" t="str">
        <f>[2]MASTER!$F190</f>
        <v>ORM-100769</v>
      </c>
      <c r="B186" s="75">
        <f>[2]MASTER!$I190</f>
        <v>100769</v>
      </c>
      <c r="C186" s="76" t="str">
        <f>[2]MASTER!$K190</f>
        <v>JUDITTA WATER PROOF COVER 40 16IN</v>
      </c>
      <c r="D186" s="77">
        <f>[2]MASTER!$V190</f>
        <v>163.80000000000001</v>
      </c>
      <c r="E186" s="78">
        <f>[2]MASTER!$AS190</f>
        <v>785</v>
      </c>
    </row>
    <row r="187" spans="1:5" x14ac:dyDescent="0.4">
      <c r="A187" s="75" t="str">
        <f>[2]MASTER!$F191</f>
        <v>ORM-100770</v>
      </c>
      <c r="B187" s="75">
        <f>[2]MASTER!$I191</f>
        <v>100770</v>
      </c>
      <c r="C187" s="76" t="str">
        <f>[2]MASTER!$K191</f>
        <v>JUDITTA WATER PROOF COVER 45 18IN</v>
      </c>
      <c r="D187" s="77">
        <f>[2]MASTER!$V191</f>
        <v>163.80000000000001</v>
      </c>
      <c r="E187" s="78">
        <f>[2]MASTER!$AS191</f>
        <v>785</v>
      </c>
    </row>
    <row r="188" spans="1:5" x14ac:dyDescent="0.4">
      <c r="A188" s="75" t="str">
        <f>[2]MASTER!$F192</f>
        <v>ORM-100771</v>
      </c>
      <c r="B188" s="75">
        <f>[2]MASTER!$I192</f>
        <v>100771</v>
      </c>
      <c r="C188" s="76" t="str">
        <f>[2]MASTER!$K192</f>
        <v>JUDITTA WATER PROOF COVER 50 20IN</v>
      </c>
      <c r="D188" s="77">
        <f>[2]MASTER!$V192</f>
        <v>163.80000000000001</v>
      </c>
      <c r="E188" s="78">
        <f>[2]MASTER!$AS192</f>
        <v>785</v>
      </c>
    </row>
    <row r="189" spans="1:5" x14ac:dyDescent="0.4">
      <c r="A189" s="75" t="str">
        <f>[2]MASTER!$F193</f>
        <v>ORM-101132E</v>
      </c>
      <c r="B189" s="75" t="str">
        <f>[2]MASTER!$I193</f>
        <v>101132E</v>
      </c>
      <c r="C189" s="76" t="str">
        <f>[2]MASTER!$K193</f>
        <v>JUDITTA B30 BLACK FRAME 36-40 14IN-16IN</v>
      </c>
      <c r="D189" s="77">
        <f>[2]MASTER!$V193</f>
        <v>994.5</v>
      </c>
      <c r="E189" s="78">
        <f>[2]MASTER!$AS193</f>
        <v>5500</v>
      </c>
    </row>
    <row r="190" spans="1:5" x14ac:dyDescent="0.4">
      <c r="A190" s="75" t="str">
        <f>[2]MASTER!$F194</f>
        <v>ORM-100966E</v>
      </c>
      <c r="B190" s="75" t="str">
        <f>[2]MASTER!$I194</f>
        <v>100966E</v>
      </c>
      <c r="C190" s="76" t="str">
        <f>[2]MASTER!$K194</f>
        <v>JUDITTA B30 BLACK FRAME 45 18IN</v>
      </c>
      <c r="D190" s="77">
        <f>[2]MASTER!$V194</f>
        <v>1017</v>
      </c>
      <c r="E190" s="78">
        <f>[2]MASTER!$AS194</f>
        <v>5600</v>
      </c>
    </row>
    <row r="191" spans="1:5" x14ac:dyDescent="0.4">
      <c r="A191" s="75" t="str">
        <f>[2]MASTER!$F195</f>
        <v>ORM-100967E</v>
      </c>
      <c r="B191" s="75" t="str">
        <f>[2]MASTER!$I195</f>
        <v>100967E</v>
      </c>
      <c r="C191" s="76" t="str">
        <f>[2]MASTER!$K195</f>
        <v>JUDITTA B30 BLACK FRAME 50 20IN</v>
      </c>
      <c r="D191" s="77">
        <f>[2]MASTER!$V195</f>
        <v>1053.9000000000001</v>
      </c>
      <c r="E191" s="78">
        <f>[2]MASTER!$AS195</f>
        <v>5700</v>
      </c>
    </row>
    <row r="192" spans="1:5" x14ac:dyDescent="0.4">
      <c r="A192" s="75" t="str">
        <f>[2]MASTER!$F196</f>
        <v>ORM-101191E</v>
      </c>
      <c r="B192" s="75" t="str">
        <f>[2]MASTER!$I196</f>
        <v>101191E</v>
      </c>
      <c r="C192" s="76" t="str">
        <f>[2]MASTER!$K196</f>
        <v>JUDITTA B60 BLACK FRAME 40 16IN</v>
      </c>
      <c r="D192" s="77">
        <f>[2]MASTER!$V196</f>
        <v>1123.2</v>
      </c>
      <c r="E192" s="78">
        <f>[2]MASTER!$AS196</f>
        <v>5900</v>
      </c>
    </row>
    <row r="193" spans="1:5" x14ac:dyDescent="0.4">
      <c r="A193" s="75" t="str">
        <f>[2]MASTER!$F197</f>
        <v>ORM-100969E</v>
      </c>
      <c r="B193" s="75" t="str">
        <f>[2]MASTER!$I197</f>
        <v>100969E</v>
      </c>
      <c r="C193" s="76" t="str">
        <f>[2]MASTER!$K197</f>
        <v>JUDITTA B60 BLACK FRAME 45 18IN</v>
      </c>
      <c r="D193" s="77">
        <f>[2]MASTER!$V197</f>
        <v>1146.5999999999999</v>
      </c>
      <c r="E193" s="78">
        <f>[2]MASTER!$AS197</f>
        <v>6000</v>
      </c>
    </row>
    <row r="194" spans="1:5" x14ac:dyDescent="0.4">
      <c r="A194" s="75" t="str">
        <f>[2]MASTER!$F198</f>
        <v>ORM-100970E</v>
      </c>
      <c r="B194" s="75" t="str">
        <f>[2]MASTER!$I198</f>
        <v>100970E</v>
      </c>
      <c r="C194" s="76" t="str">
        <f>[2]MASTER!$K198</f>
        <v>JUDITTA B60 BLACK FRAME 50 20IN</v>
      </c>
      <c r="D194" s="77">
        <f>[2]MASTER!$V198</f>
        <v>1174.5</v>
      </c>
      <c r="E194" s="78">
        <f>[2]MASTER!$AS198</f>
        <v>6100</v>
      </c>
    </row>
    <row r="195" spans="1:5" x14ac:dyDescent="0.4">
      <c r="A195" s="75" t="str">
        <f>[2]MASTER!$F199</f>
        <v>ORM-171462</v>
      </c>
      <c r="B195" s="75">
        <f>[2]MASTER!$I199</f>
        <v>171462</v>
      </c>
      <c r="C195" s="76" t="str">
        <f>[2]MASTER!$K199</f>
        <v>JUDITTA DARK GRAY UPHOLSTERY SIDES, SIZE 36</v>
      </c>
      <c r="D195" s="77">
        <f>[2]MASTER!$V199</f>
        <v>36.9</v>
      </c>
      <c r="E195" s="78">
        <f>[2]MASTER!$AS199</f>
        <v>177</v>
      </c>
    </row>
    <row r="196" spans="1:5" x14ac:dyDescent="0.4">
      <c r="A196" s="75" t="str">
        <f>[2]MASTER!$F200</f>
        <v>ORM-171658</v>
      </c>
      <c r="B196" s="75">
        <f>[2]MASTER!$I200</f>
        <v>171658</v>
      </c>
      <c r="C196" s="76" t="str">
        <f>[2]MASTER!$K200</f>
        <v>JUDITTA DARK GRAY UPHOLSTERY, SIZE 40</v>
      </c>
      <c r="D196" s="77">
        <f>[2]MASTER!$V200</f>
        <v>163.80000000000001</v>
      </c>
      <c r="E196" s="78">
        <f>[2]MASTER!$AS200</f>
        <v>785</v>
      </c>
    </row>
    <row r="197" spans="1:5" x14ac:dyDescent="0.4">
      <c r="A197" s="75" t="str">
        <f>[2]MASTER!$F201</f>
        <v>ORM-171654</v>
      </c>
      <c r="B197" s="75">
        <f>[2]MASTER!$I201</f>
        <v>171654</v>
      </c>
      <c r="C197" s="76" t="str">
        <f>[2]MASTER!$K201</f>
        <v>JUDITTA DARK GRAY UPHOLSTERY, SIZE 45</v>
      </c>
      <c r="D197" s="77">
        <f>[2]MASTER!$V201</f>
        <v>163.80000000000001</v>
      </c>
      <c r="E197" s="78">
        <f>[2]MASTER!$AS201</f>
        <v>785</v>
      </c>
    </row>
    <row r="198" spans="1:5" x14ac:dyDescent="0.4">
      <c r="A198" s="75" t="str">
        <f>[2]MASTER!$F202</f>
        <v>ORM-171660</v>
      </c>
      <c r="B198" s="75">
        <f>[2]MASTER!$I202</f>
        <v>171660</v>
      </c>
      <c r="C198" s="76" t="str">
        <f>[2]MASTER!$K202</f>
        <v>JUDITTA DARK GRAY UPHOLSTERY, SIZE 50</v>
      </c>
      <c r="D198" s="77">
        <f>[2]MASTER!$V202</f>
        <v>163.80000000000001</v>
      </c>
      <c r="E198" s="78">
        <f>[2]MASTER!$AS202</f>
        <v>785</v>
      </c>
    </row>
    <row r="199" spans="1:5" x14ac:dyDescent="0.4">
      <c r="A199" s="75" t="str">
        <f>[2]MASTER!$F203</f>
        <v>ORM-16486</v>
      </c>
      <c r="B199" s="75">
        <f>[2]MASTER!$I203</f>
        <v>16486</v>
      </c>
      <c r="C199" s="76" t="str">
        <f>[2]MASTER!$K203</f>
        <v>JUDITTA HEADREST ANTIB.COATING</v>
      </c>
      <c r="D199" s="77">
        <f>[2]MASTER!$V203</f>
        <v>25.2</v>
      </c>
      <c r="E199" s="78">
        <f>[2]MASTER!$AS203</f>
        <v>121</v>
      </c>
    </row>
    <row r="200" spans="1:5" x14ac:dyDescent="0.4">
      <c r="A200" s="75" t="str">
        <f>[2]MASTER!$F204</f>
        <v>ORM-104012</v>
      </c>
      <c r="B200" s="75">
        <f>[2]MASTER!$I204</f>
        <v>104012</v>
      </c>
      <c r="C200" s="76" t="str">
        <f>[2]MASTER!$K204</f>
        <v>MULTIFUNCTION TABLE SIZE, MEDIUM</v>
      </c>
      <c r="D200" s="77">
        <f>[2]MASTER!$V204</f>
        <v>287</v>
      </c>
      <c r="E200" s="78">
        <f>[2]MASTER!$AS204</f>
        <v>1495</v>
      </c>
    </row>
    <row r="201" spans="1:5" x14ac:dyDescent="0.4">
      <c r="A201" s="75" t="str">
        <f>[2]MASTER!$F205</f>
        <v>ORM-104016</v>
      </c>
      <c r="B201" s="75">
        <f>[2]MASTER!$I205</f>
        <v>104016</v>
      </c>
      <c r="C201" s="76" t="str">
        <f>[2]MASTER!$K205</f>
        <v>MULTIFUNCTION TABLE SIZE, SMALL</v>
      </c>
      <c r="D201" s="77">
        <f>[2]MASTER!$V205</f>
        <v>287</v>
      </c>
      <c r="E201" s="78">
        <f>[2]MASTER!$AS205</f>
        <v>1545</v>
      </c>
    </row>
    <row r="202" spans="1:5" x14ac:dyDescent="0.4">
      <c r="A202" s="75" t="str">
        <f>[2]MASTER!$F206</f>
        <v>ORM-104017</v>
      </c>
      <c r="B202" s="75">
        <f>[2]MASTER!$I206</f>
        <v>104017</v>
      </c>
      <c r="C202" s="76" t="str">
        <f>[2]MASTER!$K206</f>
        <v>MULTIFUNCTION TABLE SIZE, LARGE</v>
      </c>
      <c r="D202" s="77">
        <f>[2]MASTER!$V206</f>
        <v>287</v>
      </c>
      <c r="E202" s="78">
        <f>[2]MASTER!$AS206</f>
        <v>1595</v>
      </c>
    </row>
    <row r="203" spans="1:5" x14ac:dyDescent="0.4">
      <c r="A203" s="75" t="str">
        <f>[2]MASTER!$F207</f>
        <v>ORM-171461</v>
      </c>
      <c r="B203" s="75">
        <f>[2]MASTER!$I207</f>
        <v>171461</v>
      </c>
      <c r="C203" s="76" t="str">
        <f>[2]MASTER!$K207</f>
        <v>LEGREST JOINT PADDED COVERS,JUDITTA</v>
      </c>
      <c r="D203" s="77">
        <f>[2]MASTER!$V207</f>
        <v>32.4</v>
      </c>
      <c r="E203" s="78">
        <f>[2]MASTER!$AS207</f>
        <v>155</v>
      </c>
    </row>
    <row r="204" spans="1:5" x14ac:dyDescent="0.4">
      <c r="A204" s="75" t="str">
        <f>[2]MASTER!$F208</f>
        <v>ORM-301124</v>
      </c>
      <c r="B204" s="75">
        <f>[2]MASTER!$I208</f>
        <v>301124</v>
      </c>
      <c r="C204" s="76" t="str">
        <f>[2]MASTER!$K208</f>
        <v>PADDED ARMREST+SCREWS,JUDITTA [K0019]</v>
      </c>
      <c r="D204" s="77">
        <f>[2]MASTER!$V208</f>
        <v>24.3</v>
      </c>
      <c r="E204" s="78">
        <f>[2]MASTER!$AS208</f>
        <v>120</v>
      </c>
    </row>
    <row r="205" spans="1:5" x14ac:dyDescent="0.4">
      <c r="A205" s="75" t="str">
        <f>[2]MASTER!$F209</f>
        <v>ORM-301587</v>
      </c>
      <c r="B205" s="75">
        <f>[2]MASTER!$I209</f>
        <v>301587</v>
      </c>
      <c r="C205" s="76" t="str">
        <f>[2]MASTER!$K209</f>
        <v>TILTING GAS SPRING+SCREWS, BUG</v>
      </c>
      <c r="D205" s="77">
        <f>[2]MASTER!$V209</f>
        <v>30.6</v>
      </c>
      <c r="E205" s="78">
        <f>[2]MASTER!$AS209</f>
        <v>150</v>
      </c>
    </row>
    <row r="206" spans="1:5" x14ac:dyDescent="0.4">
      <c r="A206" s="75" t="str">
        <f>[2]MASTER!$F210</f>
        <v>ORM-301967</v>
      </c>
      <c r="B206" s="75">
        <f>[2]MASTER!$I210</f>
        <v>301967</v>
      </c>
      <c r="C206" s="76" t="str">
        <f>[2]MASTER!$K210</f>
        <v>COMPL.BACKREST GAS SPRING BUG, SMALL</v>
      </c>
      <c r="D206" s="77">
        <f>[2]MASTER!$V210</f>
        <v>35.1</v>
      </c>
      <c r="E206" s="78">
        <f>[2]MASTER!$AS210</f>
        <v>170</v>
      </c>
    </row>
    <row r="207" spans="1:5" x14ac:dyDescent="0.4">
      <c r="A207" s="75" t="str">
        <f>[2]MASTER!$F211</f>
        <v>ORM-301968</v>
      </c>
      <c r="B207" s="75">
        <f>[2]MASTER!$I211</f>
        <v>301968</v>
      </c>
      <c r="C207" s="76" t="str">
        <f>[2]MASTER!$K211</f>
        <v>COMP.BACKREST GAS SPRING BUG, MEDIUM</v>
      </c>
      <c r="D207" s="77">
        <f>[2]MASTER!$V211</f>
        <v>41.4</v>
      </c>
      <c r="E207" s="78">
        <f>[2]MASTER!$AS211</f>
        <v>200</v>
      </c>
    </row>
    <row r="208" spans="1:5" x14ac:dyDescent="0.4">
      <c r="A208" s="75" t="str">
        <f>[2]MASTER!$F212</f>
        <v>ORM-301981</v>
      </c>
      <c r="B208" s="75">
        <f>[2]MASTER!$I212</f>
        <v>301981</v>
      </c>
      <c r="C208" s="76" t="str">
        <f>[2]MASTER!$K212</f>
        <v>RIGHT+LEFT BRAKES+SHOE BUG, PAIR [E2228]</v>
      </c>
      <c r="D208" s="77">
        <f>[2]MASTER!$V212</f>
        <v>51.3</v>
      </c>
      <c r="E208" s="78">
        <f>[2]MASTER!$AS212</f>
        <v>250</v>
      </c>
    </row>
    <row r="209" spans="1:5" x14ac:dyDescent="0.4">
      <c r="A209" s="75" t="str">
        <f>[2]MASTER!$F213</f>
        <v>ORM-301982</v>
      </c>
      <c r="B209" s="75">
        <f>[2]MASTER!$I213</f>
        <v>301982</v>
      </c>
      <c r="C209" s="76" t="str">
        <f>[2]MASTER!$K213</f>
        <v>10"SOLID REARWHEELS BUG,S FOR 869 BASE,PAIR[K0069]</v>
      </c>
      <c r="D209" s="77">
        <f>[2]MASTER!$V213</f>
        <v>45.9</v>
      </c>
      <c r="E209" s="78">
        <f>[2]MASTER!$AS213</f>
        <v>220</v>
      </c>
    </row>
    <row r="210" spans="1:5" x14ac:dyDescent="0.4">
      <c r="A210" s="75" t="str">
        <f>[2]MASTER!$F214</f>
        <v>ORM-301983</v>
      </c>
      <c r="B210" s="75">
        <f>[2]MASTER!$I214</f>
        <v>301983</v>
      </c>
      <c r="C210" s="76" t="str">
        <f>[2]MASTER!$K214</f>
        <v>12"SOLID REARWHEELS BUG,M FOR 869 BASE,PAIR[K0069]</v>
      </c>
      <c r="D210" s="77">
        <f>[2]MASTER!$V214</f>
        <v>54.9</v>
      </c>
      <c r="E210" s="78">
        <f>[2]MASTER!$AS214</f>
        <v>265</v>
      </c>
    </row>
    <row r="211" spans="1:5" x14ac:dyDescent="0.4">
      <c r="A211" s="75" t="str">
        <f>[2]MASTER!$F215</f>
        <v>ORM-302262</v>
      </c>
      <c r="B211" s="75">
        <f>[2]MASTER!$I215</f>
        <v>302262</v>
      </c>
      <c r="C211" s="76" t="str">
        <f>[2]MASTER!$K215</f>
        <v>FORKS FOR FRONT WHEELS BUG, S [E2226]</v>
      </c>
      <c r="D211" s="77">
        <f>[2]MASTER!$V215</f>
        <v>20.7</v>
      </c>
      <c r="E211" s="78">
        <f>[2]MASTER!$AS215</f>
        <v>100</v>
      </c>
    </row>
    <row r="212" spans="1:5" x14ac:dyDescent="0.4">
      <c r="A212" s="75" t="str">
        <f>[2]MASTER!$F216</f>
        <v>ORM-302263</v>
      </c>
      <c r="B212" s="75">
        <f>[2]MASTER!$I216</f>
        <v>302263</v>
      </c>
      <c r="C212" s="76" t="str">
        <f>[2]MASTER!$K216</f>
        <v>FRONT WHEELS, S FOR 869 BASE, PAIR [K0072]</v>
      </c>
      <c r="D212" s="77">
        <f>[2]MASTER!$V216</f>
        <v>24.3</v>
      </c>
      <c r="E212" s="78">
        <f>[2]MASTER!$AS216</f>
        <v>120</v>
      </c>
    </row>
    <row r="213" spans="1:5" x14ac:dyDescent="0.4">
      <c r="A213" s="75" t="str">
        <f>[2]MASTER!$F217</f>
        <v>ORM-302522</v>
      </c>
      <c r="B213" s="75">
        <f>[2]MASTER!$I217</f>
        <v>302522</v>
      </c>
      <c r="C213" s="76" t="str">
        <f>[2]MASTER!$K217</f>
        <v>COMPL. RIGHT LEGREST JUDITTA-45 [E0990]</v>
      </c>
      <c r="D213" s="77">
        <f>[2]MASTER!$V217</f>
        <v>148.5</v>
      </c>
      <c r="E213" s="78">
        <f>[2]MASTER!$AS217</f>
        <v>715</v>
      </c>
    </row>
    <row r="214" spans="1:5" x14ac:dyDescent="0.4">
      <c r="A214" s="75" t="str">
        <f>[2]MASTER!$F218</f>
        <v>ORM-302523</v>
      </c>
      <c r="B214" s="75">
        <f>[2]MASTER!$I218</f>
        <v>302523</v>
      </c>
      <c r="C214" s="76" t="str">
        <f>[2]MASTER!$K218</f>
        <v>COMPL. LEFT LEGREST JUDITTA-45 [E0990]</v>
      </c>
      <c r="D214" s="77">
        <f>[2]MASTER!$V218</f>
        <v>148.5</v>
      </c>
      <c r="E214" s="78">
        <f>[2]MASTER!$AS218</f>
        <v>715</v>
      </c>
    </row>
    <row r="215" spans="1:5" x14ac:dyDescent="0.4">
      <c r="A215" s="75" t="str">
        <f>[2]MASTER!$F219</f>
        <v>ORM-302524</v>
      </c>
      <c r="B215" s="75">
        <f>[2]MASTER!$I219</f>
        <v>302524</v>
      </c>
      <c r="C215" s="76" t="str">
        <f>[2]MASTER!$K219</f>
        <v>COMPL. RIGHT LEGREST JUDITTA-50 [E0990]</v>
      </c>
      <c r="D215" s="77">
        <f>[2]MASTER!$V219</f>
        <v>148.5</v>
      </c>
      <c r="E215" s="78">
        <f>[2]MASTER!$AS219</f>
        <v>715</v>
      </c>
    </row>
    <row r="216" spans="1:5" x14ac:dyDescent="0.4">
      <c r="A216" s="75" t="str">
        <f>[2]MASTER!$F220</f>
        <v>ORM-302525</v>
      </c>
      <c r="B216" s="75">
        <f>[2]MASTER!$I220</f>
        <v>302525</v>
      </c>
      <c r="C216" s="76" t="str">
        <f>[2]MASTER!$K220</f>
        <v>COMPL. LEFT LEGREST JUDITTA-50 [E0990]</v>
      </c>
      <c r="D216" s="77">
        <f>[2]MASTER!$V220</f>
        <v>148.5</v>
      </c>
      <c r="E216" s="78">
        <f>[2]MASTER!$AS220</f>
        <v>715</v>
      </c>
    </row>
    <row r="217" spans="1:5" x14ac:dyDescent="0.4">
      <c r="A217" s="75" t="str">
        <f>[2]MASTER!$F221</f>
        <v>ORM-302569</v>
      </c>
      <c r="B217" s="75">
        <f>[2]MASTER!$I221</f>
        <v>302569</v>
      </c>
      <c r="C217" s="76" t="str">
        <f>[2]MASTER!$K221</f>
        <v>BACKREST GAS SPRING+SCREWS, JUDITTA</v>
      </c>
      <c r="D217" s="77">
        <f>[2]MASTER!$V221</f>
        <v>36</v>
      </c>
      <c r="E217" s="78">
        <f>[2]MASTER!$AS221</f>
        <v>175</v>
      </c>
    </row>
    <row r="218" spans="1:5" x14ac:dyDescent="0.4">
      <c r="A218" s="75" t="str">
        <f>[2]MASTER!$F222</f>
        <v>ORM-302578</v>
      </c>
      <c r="B218" s="75">
        <f>[2]MASTER!$I222</f>
        <v>302578</v>
      </c>
      <c r="C218" s="76" t="str">
        <f>[2]MASTER!$K222</f>
        <v>LEGREST GAS SPRING+SCREWS, JUDITTA</v>
      </c>
      <c r="D218" s="77">
        <f>[2]MASTER!$V222</f>
        <v>33.299999999999997</v>
      </c>
      <c r="E218" s="78">
        <f>[2]MASTER!$AS222</f>
        <v>160</v>
      </c>
    </row>
    <row r="219" spans="1:5" x14ac:dyDescent="0.4">
      <c r="A219" s="75" t="str">
        <f>[2]MASTER!$F223</f>
        <v>ORM-302589</v>
      </c>
      <c r="B219" s="75">
        <f>[2]MASTER!$I223</f>
        <v>302589</v>
      </c>
      <c r="C219" s="76" t="str">
        <f>[2]MASTER!$K223</f>
        <v>TILTING GAS SPRING+SCREWS, JUDITTA</v>
      </c>
      <c r="D219" s="77">
        <f>[2]MASTER!$V223</f>
        <v>36</v>
      </c>
      <c r="E219" s="78">
        <f>[2]MASTER!$AS223</f>
        <v>175</v>
      </c>
    </row>
    <row r="220" spans="1:5" x14ac:dyDescent="0.4">
      <c r="A220" s="75" t="str">
        <f>[2]MASTER!$F224</f>
        <v>ORM-302593</v>
      </c>
      <c r="B220" s="75">
        <f>[2]MASTER!$I224</f>
        <v>302593</v>
      </c>
      <c r="C220" s="76" t="str">
        <f>[2]MASTER!$K224</f>
        <v>RIGHT-LEFT BRAKE BLOCK+SCREWS JUDI [E2206]</v>
      </c>
      <c r="D220" s="77">
        <f>[2]MASTER!$V224</f>
        <v>42.3</v>
      </c>
      <c r="E220" s="78">
        <f>[2]MASTER!$AS224</f>
        <v>205</v>
      </c>
    </row>
    <row r="221" spans="1:5" x14ac:dyDescent="0.4">
      <c r="A221" s="75" t="str">
        <f>[2]MASTER!$F225</f>
        <v>ORM-302598</v>
      </c>
      <c r="B221" s="75">
        <f>[2]MASTER!$I225</f>
        <v>302598</v>
      </c>
      <c r="C221" s="76" t="str">
        <f>[2]MASTER!$K225</f>
        <v>FRONT WHEELS B30-B60, PAIR [K0072]</v>
      </c>
      <c r="D221" s="77">
        <f>[2]MASTER!$V225</f>
        <v>45</v>
      </c>
      <c r="E221" s="78">
        <f>[2]MASTER!$AS225</f>
        <v>220</v>
      </c>
    </row>
    <row r="222" spans="1:5" x14ac:dyDescent="0.4">
      <c r="A222" s="75" t="str">
        <f>[2]MASTER!$F226</f>
        <v>ORM-302599</v>
      </c>
      <c r="B222" s="75">
        <f>[2]MASTER!$I226</f>
        <v>302599</v>
      </c>
      <c r="C222" s="76" t="str">
        <f>[2]MASTER!$K226</f>
        <v>REAR WHEELS JUDITTA B30, PAIR [K0069]</v>
      </c>
      <c r="D222" s="77">
        <f>[2]MASTER!$V226</f>
        <v>39.6</v>
      </c>
      <c r="E222" s="78">
        <f>[2]MASTER!$AS226</f>
        <v>195</v>
      </c>
    </row>
    <row r="223" spans="1:5" x14ac:dyDescent="0.4">
      <c r="A223" s="75" t="str">
        <f>[2]MASTER!$F227</f>
        <v>ORM-302616</v>
      </c>
      <c r="B223" s="75">
        <f>[2]MASTER!$I227</f>
        <v>302616</v>
      </c>
      <c r="C223" s="76" t="str">
        <f>[2]MASTER!$K227</f>
        <v>TILT LEVERS FOR JUDITTA, PAIR</v>
      </c>
      <c r="D223" s="77">
        <f>[2]MASTER!$V227</f>
        <v>20.7</v>
      </c>
      <c r="E223" s="78">
        <f>[2]MASTER!$AS227</f>
        <v>100</v>
      </c>
    </row>
    <row r="224" spans="1:5" x14ac:dyDescent="0.4">
      <c r="A224" s="75" t="str">
        <f>[2]MASTER!$F228</f>
        <v>ORM-302617</v>
      </c>
      <c r="B224" s="75">
        <f>[2]MASTER!$I228</f>
        <v>302617</v>
      </c>
      <c r="C224" s="76" t="str">
        <f>[2]MASTER!$K228</f>
        <v>CONTROL CABLES JUDITTA, PAIR</v>
      </c>
      <c r="D224" s="77">
        <f>[2]MASTER!$V228</f>
        <v>14.4</v>
      </c>
      <c r="E224" s="78">
        <f>[2]MASTER!$AS228</f>
        <v>70</v>
      </c>
    </row>
    <row r="225" spans="1:5" x14ac:dyDescent="0.4">
      <c r="A225" s="75" t="str">
        <f>[2]MASTER!$F229</f>
        <v>ORM-302736</v>
      </c>
      <c r="B225" s="75">
        <f>[2]MASTER!$I229</f>
        <v>302736</v>
      </c>
      <c r="C225" s="76" t="str">
        <f>[2]MASTER!$K229</f>
        <v>BRAKES FOR JUDITTA B60 WHEELS [E2206]</v>
      </c>
      <c r="D225" s="77">
        <f>[2]MASTER!$V229</f>
        <v>34.200000000000003</v>
      </c>
      <c r="E225" s="78">
        <f>[2]MASTER!$AS229</f>
        <v>165</v>
      </c>
    </row>
    <row r="226" spans="1:5" x14ac:dyDescent="0.4">
      <c r="A226" s="75" t="str">
        <f>[2]MASTER!$F230</f>
        <v>ORM-302970</v>
      </c>
      <c r="B226" s="75">
        <f>[2]MASTER!$I230</f>
        <v>302970</v>
      </c>
      <c r="C226" s="76" t="str">
        <f>[2]MASTER!$K230</f>
        <v>COMPL.JUDITTA HEADREST</v>
      </c>
      <c r="D226" s="77">
        <f>[2]MASTER!$V230</f>
        <v>134.1</v>
      </c>
      <c r="E226" s="78">
        <f>[2]MASTER!$AS230</f>
        <v>645</v>
      </c>
    </row>
    <row r="227" spans="1:5" x14ac:dyDescent="0.4">
      <c r="A227" s="75" t="str">
        <f>[2]MASTER!$F231</f>
        <v>ORM-303355</v>
      </c>
      <c r="B227" s="75">
        <f>[2]MASTER!$I231</f>
        <v>303355</v>
      </c>
      <c r="C227" s="76" t="str">
        <f>[2]MASTER!$K231</f>
        <v>FRONT FORKS WHEELS BUG, M, PAIR [E2226]</v>
      </c>
      <c r="D227" s="77">
        <f>[2]MASTER!$V231</f>
        <v>52.2</v>
      </c>
      <c r="E227" s="78">
        <f>[2]MASTER!$AS231</f>
        <v>255</v>
      </c>
    </row>
    <row r="228" spans="1:5" x14ac:dyDescent="0.4">
      <c r="A228" s="75" t="str">
        <f>[2]MASTER!$F232</f>
        <v>ORM-303356</v>
      </c>
      <c r="B228" s="75">
        <f>[2]MASTER!$I232</f>
        <v>303356</v>
      </c>
      <c r="C228" s="76" t="str">
        <f>[2]MASTER!$K232</f>
        <v>BUG MEDIUM FRONT WHEELS FOR 869 BASE, PAIR [K0072]</v>
      </c>
      <c r="D228" s="77">
        <f>[2]MASTER!$V232</f>
        <v>32.85</v>
      </c>
      <c r="E228" s="78">
        <f>[2]MASTER!$AS232</f>
        <v>160</v>
      </c>
    </row>
    <row r="229" spans="1:5" x14ac:dyDescent="0.4">
      <c r="A229" s="75" t="str">
        <f>[2]MASTER!$F233</f>
        <v>ORM-103631</v>
      </c>
      <c r="B229" s="75">
        <f>[2]MASTER!$I233</f>
        <v>103631</v>
      </c>
      <c r="C229" s="76" t="str">
        <f>[2]MASTER!$K233</f>
        <v>GRILLO, ERGONOMIC HARNESS, MINI-SMALL</v>
      </c>
      <c r="D229" s="77">
        <f>[2]MASTER!$V233</f>
        <v>46.35</v>
      </c>
      <c r="E229" s="78">
        <f>[2]MASTER!$AS233</f>
        <v>505</v>
      </c>
    </row>
    <row r="230" spans="1:5" x14ac:dyDescent="0.4">
      <c r="A230" s="75" t="str">
        <f>[2]MASTER!$F234</f>
        <v>ORM-103632</v>
      </c>
      <c r="B230" s="75">
        <f>[2]MASTER!$I234</f>
        <v>103632</v>
      </c>
      <c r="C230" s="76" t="str">
        <f>[2]MASTER!$K234</f>
        <v>GRILLO, ERGO HARNESS W/ PELVIC SUPPORT ONLY MEDIUM</v>
      </c>
      <c r="D230" s="77">
        <f>[2]MASTER!$V234</f>
        <v>53.1</v>
      </c>
      <c r="E230" s="78">
        <f>[2]MASTER!$AS234</f>
        <v>505</v>
      </c>
    </row>
    <row r="231" spans="1:5" x14ac:dyDescent="0.4">
      <c r="A231" s="75" t="str">
        <f>[2]MASTER!$F235</f>
        <v>ORM-103613</v>
      </c>
      <c r="B231" s="75">
        <f>[2]MASTER!$I235</f>
        <v>103613</v>
      </c>
      <c r="C231" s="76" t="str">
        <f>[2]MASTER!$K235</f>
        <v>GRILLO ANTERIOR FRAME, MEDIUM LARGE ARM SUPPORTS</v>
      </c>
      <c r="D231" s="77">
        <f>[2]MASTER!$V235</f>
        <v>228.6</v>
      </c>
      <c r="E231" s="78">
        <f>[2]MASTER!$AS235</f>
        <v>1100</v>
      </c>
    </row>
    <row r="232" spans="1:5" x14ac:dyDescent="0.4">
      <c r="A232" s="75" t="str">
        <f>[2]MASTER!$F236</f>
        <v>ORM-103614</v>
      </c>
      <c r="B232" s="75">
        <f>[2]MASTER!$I236</f>
        <v>103614</v>
      </c>
      <c r="C232" s="76" t="str">
        <f>[2]MASTER!$K236</f>
        <v>GRILLO POSTERIOR FRAME, MEDIUM LARGE ARM SUPPORTS</v>
      </c>
      <c r="D232" s="77">
        <f>[2]MASTER!$V236</f>
        <v>249.3</v>
      </c>
      <c r="E232" s="78">
        <f>[2]MASTER!$AS236</f>
        <v>1200</v>
      </c>
    </row>
    <row r="233" spans="1:5" x14ac:dyDescent="0.4">
      <c r="A233" s="75" t="str">
        <f>[2]MASTER!$F237</f>
        <v>ORM-102999</v>
      </c>
      <c r="B233" s="75">
        <f>[2]MASTER!$I237</f>
        <v>102999</v>
      </c>
      <c r="C233" s="76" t="str">
        <f>[2]MASTER!$K237</f>
        <v>GRILLO MULTI-ADJUSTABLE HEADREST, MINI</v>
      </c>
      <c r="D233" s="77">
        <f>[2]MASTER!$V237</f>
        <v>145.80000000000001</v>
      </c>
      <c r="E233" s="78">
        <f>[2]MASTER!$AS237</f>
        <v>700</v>
      </c>
    </row>
    <row r="234" spans="1:5" x14ac:dyDescent="0.4">
      <c r="A234" s="75" t="str">
        <f>[2]MASTER!$F238</f>
        <v>ORM-303350</v>
      </c>
      <c r="B234" s="75">
        <f>[2]MASTER!$I238</f>
        <v>303350</v>
      </c>
      <c r="C234" s="76" t="str">
        <f>[2]MASTER!$K238</f>
        <v>BUG COMPLETE BACKREST, SMALL</v>
      </c>
      <c r="D234" s="77">
        <f>[2]MASTER!$V238</f>
        <v>142</v>
      </c>
      <c r="E234" s="78">
        <f>[2]MASTER!$AS238</f>
        <v>680</v>
      </c>
    </row>
    <row r="235" spans="1:5" x14ac:dyDescent="0.4">
      <c r="A235" s="75" t="str">
        <f>[2]MASTER!$F239</f>
        <v>ORM-14213P</v>
      </c>
      <c r="B235" s="75" t="str">
        <f>[2]MASTER!$I239</f>
        <v>14213P</v>
      </c>
      <c r="C235" s="76" t="str">
        <f>[2]MASTER!$K239</f>
        <v>BUG M16X15 GREEN KNOB FOR TRAY AND HANDLE</v>
      </c>
      <c r="D235" s="77">
        <f>[2]MASTER!$V239</f>
        <v>2.2999999999999998</v>
      </c>
      <c r="E235" s="78">
        <f>[2]MASTER!$AS239</f>
        <v>15</v>
      </c>
    </row>
    <row r="236" spans="1:5" x14ac:dyDescent="0.4">
      <c r="A236" s="75" t="str">
        <f>[2]MASTER!$F240</f>
        <v>ORM-302546</v>
      </c>
      <c r="B236" s="75">
        <f>[2]MASTER!$I240</f>
        <v>302546</v>
      </c>
      <c r="C236" s="76" t="str">
        <f>[2]MASTER!$K240</f>
        <v>GRILLO DIRECT LOCKS (PR)</v>
      </c>
      <c r="D236" s="77">
        <f>[2]MASTER!$V240</f>
        <v>20</v>
      </c>
      <c r="E236" s="78">
        <f>[2]MASTER!$AS240</f>
        <v>96</v>
      </c>
    </row>
    <row r="237" spans="1:5" x14ac:dyDescent="0.4">
      <c r="A237" s="75" t="str">
        <f>[2]MASTER!$F241</f>
        <v>ORM-301965</v>
      </c>
      <c r="B237" s="75">
        <f>[2]MASTER!$I241</f>
        <v>301965</v>
      </c>
      <c r="C237" s="76" t="str">
        <f>[2]MASTER!$K241</f>
        <v>BUG, TILT-RECLINE CONTROL LEVER (PR)</v>
      </c>
      <c r="D237" s="77">
        <f>[2]MASTER!$V241</f>
        <v>2.2999999999999998</v>
      </c>
      <c r="E237" s="78">
        <f>[2]MASTER!$AS241</f>
        <v>15</v>
      </c>
    </row>
    <row r="238" spans="1:5" x14ac:dyDescent="0.4">
      <c r="A238" s="75" t="str">
        <f>[2]MASTER!$F242</f>
        <v>ORM-21351</v>
      </c>
      <c r="B238" s="75">
        <f>[2]MASTER!$I242</f>
        <v>21351</v>
      </c>
      <c r="C238" s="76" t="str">
        <f>[2]MASTER!$K242</f>
        <v>BUG CABLE + COMPLETE SHEATH OF SEAT, MEDIUM</v>
      </c>
      <c r="D238" s="77">
        <f>[2]MASTER!$V242</f>
        <v>7</v>
      </c>
      <c r="E238" s="78">
        <f>[2]MASTER!$AS242</f>
        <v>35</v>
      </c>
    </row>
    <row r="239" spans="1:5" x14ac:dyDescent="0.4">
      <c r="A239" s="75" t="str">
        <f>[2]MASTER!$F243</f>
        <v>ORM-301969</v>
      </c>
      <c r="B239" s="75">
        <f>[2]MASTER!$I243</f>
        <v>301969</v>
      </c>
      <c r="C239" s="76" t="str">
        <f>[2]MASTER!$K243</f>
        <v>BUG, 0,7 SPRING</v>
      </c>
      <c r="D239" s="77">
        <f>[2]MASTER!$V243</f>
        <v>9</v>
      </c>
      <c r="E239" s="78">
        <f>[2]MASTER!$AS243</f>
        <v>45</v>
      </c>
    </row>
    <row r="240" spans="1:5" x14ac:dyDescent="0.4">
      <c r="A240" s="75" t="str">
        <f>[2]MASTER!$F244</f>
        <v>ORM-301356</v>
      </c>
      <c r="B240" s="75">
        <f>[2]MASTER!$I244</f>
        <v>301356</v>
      </c>
      <c r="C240" s="76" t="str">
        <f>[2]MASTER!$K244</f>
        <v>BUG, BACKREST COMPLETE COVER</v>
      </c>
      <c r="D240" s="77">
        <f>[2]MASTER!$V244</f>
        <v>9.4</v>
      </c>
      <c r="E240" s="78">
        <f>[2]MASTER!$AS244</f>
        <v>50</v>
      </c>
    </row>
    <row r="241" spans="1:5" x14ac:dyDescent="0.4">
      <c r="A241" s="75" t="str">
        <f>[2]MASTER!$F245</f>
        <v>ORM-301957</v>
      </c>
      <c r="B241" s="75">
        <f>[2]MASTER!$I245</f>
        <v>301957</v>
      </c>
      <c r="C241" s="76" t="str">
        <f>[2]MASTER!$K245</f>
        <v>IV POLE</v>
      </c>
      <c r="D241" s="77">
        <f>[2]MASTER!$V245</f>
        <v>120</v>
      </c>
      <c r="E241" s="78">
        <f>[2]MASTER!$AS245</f>
        <v>575</v>
      </c>
    </row>
    <row r="242" spans="1:5" x14ac:dyDescent="0.4">
      <c r="A242" s="75" t="str">
        <f>[2]MASTER!$F246</f>
        <v>ORM-303558</v>
      </c>
      <c r="B242" s="75">
        <f>[2]MASTER!$I246</f>
        <v>303558</v>
      </c>
      <c r="C242" s="76" t="str">
        <f>[2]MASTER!$K246</f>
        <v>GRILLO, LEFT REAR WHEEL, MINI SMALL</v>
      </c>
      <c r="D242" s="77">
        <f>[2]MASTER!$V246</f>
        <v>103</v>
      </c>
      <c r="E242" s="78">
        <f>[2]MASTER!$AS246</f>
        <v>495</v>
      </c>
    </row>
    <row r="243" spans="1:5" x14ac:dyDescent="0.4">
      <c r="A243" s="75" t="str">
        <f>[2]MASTER!$F247</f>
        <v>ORM-302603</v>
      </c>
      <c r="B243" s="75">
        <f>[2]MASTER!$I247</f>
        <v>302603</v>
      </c>
      <c r="C243" s="76" t="str">
        <f>[2]MASTER!$K247</f>
        <v>JUDITTA, B60 WHEELS+PINS , (PR) [K0069]</v>
      </c>
      <c r="D243" s="77">
        <f>[2]MASTER!$V247</f>
        <v>122.4</v>
      </c>
      <c r="E243" s="78">
        <f>[2]MASTER!$AS247</f>
        <v>590</v>
      </c>
    </row>
    <row r="244" spans="1:5" x14ac:dyDescent="0.4">
      <c r="A244" s="75" t="str">
        <f>[2]MASTER!$F248</f>
        <v>ORM-103573</v>
      </c>
      <c r="B244" s="75">
        <f>[2]MASTER!$I248</f>
        <v>103573</v>
      </c>
      <c r="C244" s="76" t="str">
        <f>[2]MASTER!$K248</f>
        <v>GRILLO ANTERIOR FRAME SMALL ARM SUPPORTS</v>
      </c>
      <c r="D244" s="77">
        <f>[2]MASTER!$V248</f>
        <v>229</v>
      </c>
      <c r="E244" s="78">
        <f>[2]MASTER!$AS248</f>
        <v>1100</v>
      </c>
    </row>
    <row r="245" spans="1:5" x14ac:dyDescent="0.4">
      <c r="A245" s="75" t="str">
        <f>[2]MASTER!$F249</f>
        <v>ORM-108170</v>
      </c>
      <c r="B245" s="75">
        <f>[2]MASTER!$I249</f>
        <v>108170</v>
      </c>
      <c r="C245" s="76" t="str">
        <f>[2]MASTER!$K249</f>
        <v>GPS SMALL OUTDOOR (W/ SHOULDER LAT SUPPORTS), BLUE</v>
      </c>
      <c r="D245" s="77">
        <f>[2]MASTER!$V249</f>
        <v>1478.7</v>
      </c>
      <c r="E245" s="78">
        <f>[2]MASTER!$AS249</f>
        <v>7085</v>
      </c>
    </row>
    <row r="246" spans="1:5" x14ac:dyDescent="0.4">
      <c r="A246" s="75" t="str">
        <f>[2]MASTER!$F250</f>
        <v>ORM-108185</v>
      </c>
      <c r="B246" s="75">
        <f>[2]MASTER!$I250</f>
        <v>108185</v>
      </c>
      <c r="C246" s="76" t="str">
        <f>[2]MASTER!$K250</f>
        <v>GRILLO POSTURAL SYSTEM INDOOR BASE, MINI SMALL</v>
      </c>
      <c r="D246" s="77">
        <f>[2]MASTER!$V250</f>
        <v>572.4</v>
      </c>
      <c r="E246" s="78">
        <f>[2]MASTER!$AS250</f>
        <v>2745</v>
      </c>
    </row>
    <row r="247" spans="1:5" x14ac:dyDescent="0.4">
      <c r="A247" s="75" t="str">
        <f>[2]MASTER!$F251</f>
        <v>ORM-103124M</v>
      </c>
      <c r="B247" s="75" t="str">
        <f>[2]MASTER!$I251</f>
        <v>103124M</v>
      </c>
      <c r="C247" s="76" t="str">
        <f>[2]MASTER!$K251</f>
        <v>LEGRESTS WITH SPLIT FOOTPLATES, SMALL</v>
      </c>
      <c r="D247" s="77">
        <f>[2]MASTER!$V251</f>
        <v>72</v>
      </c>
      <c r="E247" s="78">
        <f>[2]MASTER!$AS251</f>
        <v>350</v>
      </c>
    </row>
    <row r="248" spans="1:5" x14ac:dyDescent="0.4">
      <c r="A248" s="75" t="str">
        <f>[2]MASTER!$F252</f>
        <v>ORM-103103M</v>
      </c>
      <c r="B248" s="75" t="str">
        <f>[2]MASTER!$I252</f>
        <v>103103M</v>
      </c>
      <c r="C248" s="76" t="str">
        <f>[2]MASTER!$K252</f>
        <v>HEADREST MINI/SMALL FOR GPS MINI (REPL. STD)</v>
      </c>
      <c r="D248" s="77">
        <f>[2]MASTER!$V252</f>
        <v>124.2</v>
      </c>
      <c r="E248" s="78">
        <f>[2]MASTER!$AS252</f>
        <v>600</v>
      </c>
    </row>
    <row r="249" spans="1:5" x14ac:dyDescent="0.4">
      <c r="A249" s="75" t="str">
        <f>[2]MASTER!$F253</f>
        <v>ORM-103073U</v>
      </c>
      <c r="B249" s="75" t="str">
        <f>[2]MASTER!$I253</f>
        <v>103073U</v>
      </c>
      <c r="C249" s="76" t="str">
        <f>[2]MASTER!$K253</f>
        <v>TRUNK SUPPORTS, MINI FOR GPS MINI/SMALL</v>
      </c>
      <c r="D249" s="77">
        <f>[2]MASTER!$V253</f>
        <v>128.69999999999999</v>
      </c>
      <c r="E249" s="78">
        <f>[2]MASTER!$AS253</f>
        <v>625</v>
      </c>
    </row>
    <row r="250" spans="1:5" x14ac:dyDescent="0.4">
      <c r="A250" s="75" t="str">
        <f>[2]MASTER!$F254</f>
        <v>ORM-101708</v>
      </c>
      <c r="B250" s="75">
        <f>[2]MASTER!$I254</f>
        <v>101708</v>
      </c>
      <c r="C250" s="76" t="str">
        <f>[2]MASTER!$K254</f>
        <v>MINI-SMALL ADJ. ABDUCTION BLOCK, GPS MINI/S/M</v>
      </c>
      <c r="D250" s="77">
        <f>[2]MASTER!$V254</f>
        <v>106.2</v>
      </c>
      <c r="E250" s="78">
        <f>[2]MASTER!$AS254</f>
        <v>510</v>
      </c>
    </row>
    <row r="251" spans="1:5" x14ac:dyDescent="0.4">
      <c r="A251" s="75" t="str">
        <f>[2]MASTER!$F255</f>
        <v>ORM-103104</v>
      </c>
      <c r="B251" s="75">
        <f>[2]MASTER!$I255</f>
        <v>103104</v>
      </c>
      <c r="C251" s="76" t="str">
        <f>[2]MASTER!$K255</f>
        <v>SMALL VERSATILE CANOPY, BLUE, OUTDOOR BASE</v>
      </c>
      <c r="D251" s="77">
        <f>[2]MASTER!$V255</f>
        <v>138.6</v>
      </c>
      <c r="E251" s="78">
        <f>[2]MASTER!$AS255</f>
        <v>665</v>
      </c>
    </row>
    <row r="252" spans="1:5" x14ac:dyDescent="0.4">
      <c r="A252" s="75" t="str">
        <f>[2]MASTER!$F256</f>
        <v>ORM-103108</v>
      </c>
      <c r="B252" s="75">
        <f>[2]MASTER!$I256</f>
        <v>103108</v>
      </c>
      <c r="C252" s="76" t="str">
        <f>[2]MASTER!$K256</f>
        <v>SMALL ADJUSTABLE TRAY, TRANSPARENT</v>
      </c>
      <c r="D252" s="77">
        <f>[2]MASTER!$V256</f>
        <v>147.6</v>
      </c>
      <c r="E252" s="78">
        <f>[2]MASTER!$AS256</f>
        <v>710</v>
      </c>
    </row>
    <row r="253" spans="1:5" x14ac:dyDescent="0.4">
      <c r="A253" s="75" t="str">
        <f>[2]MASTER!$F257</f>
        <v>ORM-108192</v>
      </c>
      <c r="B253" s="75">
        <f>[2]MASTER!$I257</f>
        <v>108192</v>
      </c>
      <c r="C253" s="76" t="str">
        <f>[2]MASTER!$K257</f>
        <v>SET OF 4 TIE DOWN HOOKS FOR GPS, OUTDOOR BASE</v>
      </c>
      <c r="D253" s="77">
        <f>[2]MASTER!$V257</f>
        <v>80.099999999999994</v>
      </c>
      <c r="E253" s="78">
        <f>[2]MASTER!$AS257</f>
        <v>385</v>
      </c>
    </row>
    <row r="254" spans="1:5" x14ac:dyDescent="0.4">
      <c r="A254" s="75" t="str">
        <f>[2]MASTER!$F258</f>
        <v>ORM-103106</v>
      </c>
      <c r="B254" s="75">
        <f>[2]MASTER!$I258</f>
        <v>103106</v>
      </c>
      <c r="C254" s="76" t="str">
        <f>[2]MASTER!$K258</f>
        <v>MINI-S-M, SHOPPING/VENT TRAY BASKET, OUTDOOR B</v>
      </c>
      <c r="D254" s="77">
        <f>[2]MASTER!$V258</f>
        <v>85.5</v>
      </c>
      <c r="E254" s="78">
        <f>[2]MASTER!$AS258</f>
        <v>410</v>
      </c>
    </row>
    <row r="255" spans="1:5" x14ac:dyDescent="0.4">
      <c r="A255" s="75" t="str">
        <f>[2]MASTER!$F259</f>
        <v>ORM-103140</v>
      </c>
      <c r="B255" s="75">
        <f>[2]MASTER!$I259</f>
        <v>103140</v>
      </c>
      <c r="C255" s="76" t="str">
        <f>[2]MASTER!$K259</f>
        <v>KIT POSTURAL PADS</v>
      </c>
      <c r="D255" s="77">
        <f>[2]MASTER!$V259</f>
        <v>24.3</v>
      </c>
      <c r="E255" s="78">
        <f>[2]MASTER!$AS259</f>
        <v>120</v>
      </c>
    </row>
    <row r="256" spans="1:5" x14ac:dyDescent="0.4">
      <c r="A256" s="75" t="str">
        <f>[2]MASTER!$F260</f>
        <v>ORM-105674</v>
      </c>
      <c r="B256" s="75">
        <f>[2]MASTER!$I260</f>
        <v>105674</v>
      </c>
      <c r="C256" s="76" t="str">
        <f>[2]MASTER!$K260</f>
        <v>ADJ. TROLLI RED, HEADREST, PUSH HANDLES</v>
      </c>
      <c r="D256" s="77">
        <f>[2]MASTER!$V260</f>
        <v>888.3</v>
      </c>
      <c r="E256" s="78">
        <f>[2]MASTER!$AS260</f>
        <v>4260</v>
      </c>
    </row>
    <row r="257" spans="1:5" x14ac:dyDescent="0.4">
      <c r="A257" s="75" t="str">
        <f>[2]MASTER!$F261</f>
        <v>ORM-101690U</v>
      </c>
      <c r="B257" s="75" t="str">
        <f>[2]MASTER!$I261</f>
        <v>101690U</v>
      </c>
      <c r="C257" s="76" t="str">
        <f>[2]MASTER!$K261</f>
        <v>ADJUSTABLE TRUNK SUPPORTS, MEDIUM</v>
      </c>
      <c r="D257" s="77">
        <f>[2]MASTER!$V261</f>
        <v>90.9</v>
      </c>
      <c r="E257" s="78">
        <f>[2]MASTER!$AS261</f>
        <v>440</v>
      </c>
    </row>
    <row r="258" spans="1:5" x14ac:dyDescent="0.4">
      <c r="A258" s="75" t="str">
        <f>[2]MASTER!$F262</f>
        <v>ORM-108143</v>
      </c>
      <c r="B258" s="75">
        <f>[2]MASTER!$I262</f>
        <v>108143</v>
      </c>
      <c r="C258" s="76" t="str">
        <f>[2]MASTER!$K262</f>
        <v>SET OF 4 TIE-DOWN HOOKS FOR TROLLI</v>
      </c>
      <c r="D258" s="77">
        <f>[2]MASTER!$V262</f>
        <v>75.599999999999994</v>
      </c>
      <c r="E258" s="78">
        <f>[2]MASTER!$AS262</f>
        <v>365</v>
      </c>
    </row>
    <row r="259" spans="1:5" x14ac:dyDescent="0.4">
      <c r="A259" s="75" t="str">
        <f>[2]MASTER!$F263</f>
        <v>ORM-103068</v>
      </c>
      <c r="B259" s="75">
        <f>[2]MASTER!$I263</f>
        <v>103068</v>
      </c>
      <c r="C259" s="76" t="str">
        <f>[2]MASTER!$K263</f>
        <v>SHOPPING BASKET, TROLLI 40-43</v>
      </c>
      <c r="D259" s="77">
        <f>[2]MASTER!$V263</f>
        <v>36.9</v>
      </c>
      <c r="E259" s="78">
        <f>[2]MASTER!$AS263</f>
        <v>180</v>
      </c>
    </row>
    <row r="260" spans="1:5" x14ac:dyDescent="0.4">
      <c r="A260" s="75" t="str">
        <f>[2]MASTER!$F264</f>
        <v>ORM-103033</v>
      </c>
      <c r="B260" s="75">
        <f>[2]MASTER!$I264</f>
        <v>103033</v>
      </c>
      <c r="C260" s="76" t="str">
        <f>[2]MASTER!$K264</f>
        <v>PADDED PELVIC SUPPORTS (REDUCES WIDTH BY 4 CM)</v>
      </c>
      <c r="D260" s="77">
        <f>[2]MASTER!$V264</f>
        <v>58.5</v>
      </c>
      <c r="E260" s="78">
        <f>[2]MASTER!$AS264</f>
        <v>280</v>
      </c>
    </row>
    <row r="261" spans="1:5" x14ac:dyDescent="0.4">
      <c r="A261" s="75" t="str">
        <f>[2]MASTER!$F265</f>
        <v>ORM-171828</v>
      </c>
      <c r="B261" s="75">
        <f>[2]MASTER!$I265</f>
        <v>171828</v>
      </c>
      <c r="C261" s="76" t="str">
        <f>[2]MASTER!$K265</f>
        <v>EXTRA PADDING, PELVIC SUPP., REDUCES WIDTH BY 8 CM</v>
      </c>
      <c r="D261" s="77">
        <f>[2]MASTER!$V265</f>
        <v>9.9</v>
      </c>
      <c r="E261" s="78">
        <f>[2]MASTER!$AS265</f>
        <v>50</v>
      </c>
    </row>
    <row r="262" spans="1:5" x14ac:dyDescent="0.4">
      <c r="A262" s="75" t="str">
        <f>[2]MASTER!$F266</f>
        <v>ORM-103031</v>
      </c>
      <c r="B262" s="75">
        <f>[2]MASTER!$I266</f>
        <v>103031</v>
      </c>
      <c r="C262" s="76" t="str">
        <f>[2]MASTER!$K266</f>
        <v xml:space="preserve">4-POINT PELVIC BELT, MEDIUM </v>
      </c>
      <c r="D262" s="77">
        <f>[2]MASTER!$V266</f>
        <v>62.1</v>
      </c>
      <c r="E262" s="78">
        <f>[2]MASTER!$AS266</f>
        <v>300</v>
      </c>
    </row>
    <row r="263" spans="1:5" x14ac:dyDescent="0.4">
      <c r="A263" s="75" t="str">
        <f>[2]MASTER!$F267</f>
        <v>ORM-107297</v>
      </c>
      <c r="B263" s="75">
        <f>[2]MASTER!$I267</f>
        <v>107297</v>
      </c>
      <c r="C263" s="76" t="str">
        <f>[2]MASTER!$K267</f>
        <v xml:space="preserve">SLIM 4-POINT SHAPPED HARNESS, MEDIUM </v>
      </c>
      <c r="D263" s="77">
        <f>[2]MASTER!$V267</f>
        <v>55.8</v>
      </c>
      <c r="E263" s="78">
        <f>[2]MASTER!$AS267</f>
        <v>270</v>
      </c>
    </row>
    <row r="264" spans="1:5" x14ac:dyDescent="0.4">
      <c r="A264" s="75" t="str">
        <f>[2]MASTER!$F268</f>
        <v>ORM-103061M</v>
      </c>
      <c r="B264" s="75" t="str">
        <f>[2]MASTER!$I268</f>
        <v>103061M</v>
      </c>
      <c r="C264" s="76" t="str">
        <f>[2]MASTER!$K268</f>
        <v>ADJ. FOOTRESTS FOR TROLLI 43 (ON-CHAIR)</v>
      </c>
      <c r="D264" s="77">
        <f>[2]MASTER!$V268</f>
        <v>32.4</v>
      </c>
      <c r="E264" s="78">
        <f>[2]MASTER!$AS268</f>
        <v>160</v>
      </c>
    </row>
    <row r="265" spans="1:5" x14ac:dyDescent="0.4">
      <c r="A265" s="75" t="str">
        <f>[2]MASTER!$F269</f>
        <v>ORM-107300</v>
      </c>
      <c r="B265" s="75">
        <f>[2]MASTER!$I269</f>
        <v>107300</v>
      </c>
      <c r="C265" s="76" t="str">
        <f>[2]MASTER!$K269</f>
        <v>FRONT WHEEL DIRECTION LOCKS</v>
      </c>
      <c r="D265" s="77">
        <f>[2]MASTER!$V269</f>
        <v>44.1</v>
      </c>
      <c r="E265" s="78">
        <f>[2]MASTER!$AS269</f>
        <v>215</v>
      </c>
    </row>
    <row r="266" spans="1:5" x14ac:dyDescent="0.4">
      <c r="A266" s="75" t="str">
        <f>[2]MASTER!$F270</f>
        <v>ORM-105684</v>
      </c>
      <c r="B266" s="75">
        <f>[2]MASTER!$I270</f>
        <v>105684</v>
      </c>
      <c r="C266" s="76" t="str">
        <f>[2]MASTER!$K270</f>
        <v>TROLLINO PINK WITH HEIGHT ADJ. PUSH HANDLES</v>
      </c>
      <c r="D266" s="77">
        <f>[2]MASTER!$V270</f>
        <v>811.8</v>
      </c>
      <c r="E266" s="78">
        <f>[2]MASTER!$AS270</f>
        <v>3895</v>
      </c>
    </row>
    <row r="267" spans="1:5" x14ac:dyDescent="0.4">
      <c r="A267" s="75" t="str">
        <f>[2]MASTER!$F271</f>
        <v>ORM-102818</v>
      </c>
      <c r="B267" s="75">
        <f>[2]MASTER!$I271</f>
        <v>102818</v>
      </c>
      <c r="C267" s="76" t="str">
        <f>[2]MASTER!$K271</f>
        <v>SHAPED AND ENVELOPING HEADREST, ADJ. IN HEIGHT</v>
      </c>
      <c r="D267" s="77">
        <f>[2]MASTER!$V271</f>
        <v>48.6</v>
      </c>
      <c r="E267" s="78">
        <f>[2]MASTER!$AS271</f>
        <v>235</v>
      </c>
    </row>
    <row r="268" spans="1:5" x14ac:dyDescent="0.4">
      <c r="A268" s="75" t="str">
        <f>[2]MASTER!$F272</f>
        <v>ORM-103074U</v>
      </c>
      <c r="B268" s="75" t="str">
        <f>[2]MASTER!$I272</f>
        <v>103074U</v>
      </c>
      <c r="C268" s="76" t="str">
        <f>[2]MASTER!$K272</f>
        <v>WRAPPABLE &amp; FLEXIBLE TRUNK SUPP. FOR TROLLINO</v>
      </c>
      <c r="D268" s="77">
        <f>[2]MASTER!$V272</f>
        <v>128.69999999999999</v>
      </c>
      <c r="E268" s="78">
        <f>[2]MASTER!$AS272</f>
        <v>620</v>
      </c>
    </row>
    <row r="269" spans="1:5" x14ac:dyDescent="0.4">
      <c r="A269" s="75" t="str">
        <f>[2]MASTER!$F273</f>
        <v>ORM-108136</v>
      </c>
      <c r="B269" s="75">
        <f>[2]MASTER!$I273</f>
        <v>108136</v>
      </c>
      <c r="C269" s="76" t="str">
        <f>[2]MASTER!$K273</f>
        <v>SET OF 4 TIE-DOWN HOOKS FOR TROLLINO</v>
      </c>
      <c r="D269" s="77">
        <f>[2]MASTER!$V273</f>
        <v>75.599999999999994</v>
      </c>
      <c r="E269" s="78">
        <f>[2]MASTER!$AS273</f>
        <v>365</v>
      </c>
    </row>
    <row r="270" spans="1:5" x14ac:dyDescent="0.4">
      <c r="A270" s="75" t="str">
        <f>[2]MASTER!$F274</f>
        <v>ORM-102817</v>
      </c>
      <c r="B270" s="75">
        <f>[2]MASTER!$I274</f>
        <v>102817</v>
      </c>
      <c r="C270" s="76" t="str">
        <f>[2]MASTER!$K274</f>
        <v>SHOPPING BASKET</v>
      </c>
      <c r="D270" s="77">
        <f>[2]MASTER!$V274</f>
        <v>36.9</v>
      </c>
      <c r="E270" s="78">
        <f>[2]MASTER!$AS274</f>
        <v>180</v>
      </c>
    </row>
    <row r="271" spans="1:5" x14ac:dyDescent="0.4">
      <c r="A271" s="75" t="str">
        <f>[2]MASTER!$F275</f>
        <v>ORM-103017</v>
      </c>
      <c r="B271" s="75">
        <f>[2]MASTER!$I275</f>
        <v>103017</v>
      </c>
      <c r="C271" s="76" t="str">
        <f>[2]MASTER!$K275</f>
        <v>PELVIC BELT WITH VARIABLE ANGLE, SMALL</v>
      </c>
      <c r="D271" s="77">
        <f>[2]MASTER!$V275</f>
        <v>45.9</v>
      </c>
      <c r="E271" s="78">
        <f>[2]MASTER!$AS275</f>
        <v>225</v>
      </c>
    </row>
    <row r="272" spans="1:5" x14ac:dyDescent="0.4">
      <c r="A272" s="75" t="str">
        <f>[2]MASTER!$F276</f>
        <v>ORM-107294</v>
      </c>
      <c r="B272" s="75">
        <f>[2]MASTER!$I276</f>
        <v>107294</v>
      </c>
      <c r="C272" s="76" t="str">
        <f>[2]MASTER!$K276</f>
        <v>HARNESS VEST, SMALL</v>
      </c>
      <c r="D272" s="77">
        <f>[2]MASTER!$V276</f>
        <v>62.1</v>
      </c>
      <c r="E272" s="78">
        <f>[2]MASTER!$AS276</f>
        <v>300</v>
      </c>
    </row>
    <row r="273" spans="1:5" x14ac:dyDescent="0.4">
      <c r="A273" s="75" t="str">
        <f>[2]MASTER!$F277</f>
        <v>ORM-101591</v>
      </c>
      <c r="B273" s="75">
        <f>[2]MASTER!$I277</f>
        <v>101591</v>
      </c>
      <c r="C273" s="76" t="str">
        <f>[2]MASTER!$K277</f>
        <v>NARROW AND PADDED ABDUCTION BLOCK MINI/SMALL</v>
      </c>
      <c r="D273" s="77">
        <f>[2]MASTER!$V277</f>
        <v>34.200000000000003</v>
      </c>
      <c r="E273" s="78">
        <f>[2]MASTER!$AS277</f>
        <v>165</v>
      </c>
    </row>
    <row r="274" spans="1:5" x14ac:dyDescent="0.4">
      <c r="A274" s="75" t="str">
        <f>[2]MASTER!$F278</f>
        <v>ORM-106364</v>
      </c>
      <c r="B274" s="75">
        <f>[2]MASTER!$I278</f>
        <v>106364</v>
      </c>
      <c r="C274" s="76" t="str">
        <f>[2]MASTER!$K278</f>
        <v>ELEVATING CANOPY</v>
      </c>
      <c r="D274" s="77">
        <f>[2]MASTER!$V278</f>
        <v>95.4</v>
      </c>
      <c r="E274" s="78">
        <f>[2]MASTER!$AS278</f>
        <v>460</v>
      </c>
    </row>
    <row r="275" spans="1:5" x14ac:dyDescent="0.4">
      <c r="A275" s="75" t="str">
        <f>[2]MASTER!$F279</f>
        <v>ORM-108138</v>
      </c>
      <c r="B275" s="75">
        <f>[2]MASTER!$I279</f>
        <v>108138</v>
      </c>
      <c r="C275" s="76" t="str">
        <f>[2]MASTER!$K279</f>
        <v>PADDED SIDE PROTECTION COVERS</v>
      </c>
      <c r="D275" s="77">
        <f>[2]MASTER!$V279</f>
        <v>47.7</v>
      </c>
      <c r="E275" s="78">
        <f>[2]MASTER!$AS279</f>
        <v>230</v>
      </c>
    </row>
    <row r="276" spans="1:5" x14ac:dyDescent="0.4">
      <c r="A276" s="75" t="str">
        <f>[2]MASTER!$F280</f>
        <v>ORM-103634</v>
      </c>
      <c r="B276" s="75">
        <f>[2]MASTER!$I280</f>
        <v>103634</v>
      </c>
      <c r="C276" s="76" t="str">
        <f>[2]MASTER!$K280</f>
        <v>GRILLO PELVIC SUPPORT MINI</v>
      </c>
      <c r="D276" s="77">
        <f>[2]MASTER!$V280</f>
        <v>192</v>
      </c>
      <c r="E276" s="78">
        <f>[2]MASTER!$AS280</f>
        <v>920</v>
      </c>
    </row>
    <row r="277" spans="1:5" x14ac:dyDescent="0.4">
      <c r="A277" s="75" t="str">
        <f>[2]MASTER!$F281</f>
        <v>ORM-103635</v>
      </c>
      <c r="B277" s="75">
        <f>[2]MASTER!$I281</f>
        <v>103635</v>
      </c>
      <c r="C277" s="76" t="str">
        <f>[2]MASTER!$K281</f>
        <v>GRILLO PELVIC SUPPORT SMALL</v>
      </c>
      <c r="D277" s="77">
        <f>[2]MASTER!$V281</f>
        <v>224</v>
      </c>
      <c r="E277" s="78">
        <f>[2]MASTER!$AS281</f>
        <v>1075</v>
      </c>
    </row>
    <row r="278" spans="1:5" x14ac:dyDescent="0.4">
      <c r="A278" s="75" t="str">
        <f>[2]MASTER!$F282</f>
        <v>ORM-103636</v>
      </c>
      <c r="B278" s="75">
        <f>[2]MASTER!$I282</f>
        <v>103636</v>
      </c>
      <c r="C278" s="76" t="str">
        <f>[2]MASTER!$K282</f>
        <v>GRILLO PELVIC SUPPORT MEDIUM</v>
      </c>
      <c r="D278" s="77">
        <f>[2]MASTER!$V282</f>
        <v>224</v>
      </c>
      <c r="E278" s="78">
        <f>[2]MASTER!$AS282</f>
        <v>1075</v>
      </c>
    </row>
    <row r="279" spans="1:5" x14ac:dyDescent="0.4">
      <c r="A279" s="75" t="str">
        <f>[2]MASTER!$F283</f>
        <v>ORM-103637</v>
      </c>
      <c r="B279" s="75">
        <f>[2]MASTER!$I283</f>
        <v>103637</v>
      </c>
      <c r="C279" s="76" t="str">
        <f>[2]MASTER!$K283</f>
        <v>GRILLO PELVIC SUPPORT LARGE</v>
      </c>
      <c r="D279" s="77">
        <f>[2]MASTER!$V283</f>
        <v>268</v>
      </c>
      <c r="E279" s="78">
        <f>[2]MASTER!$AS283</f>
        <v>1285</v>
      </c>
    </row>
    <row r="280" spans="1:5" x14ac:dyDescent="0.4">
      <c r="A280" s="75" t="str">
        <f>[2]MASTER!$F284</f>
        <v>ORM-103633</v>
      </c>
      <c r="B280" s="75">
        <f>[2]MASTER!$I284</f>
        <v>103633</v>
      </c>
      <c r="C280" s="76" t="str">
        <f>[2]MASTER!$K284</f>
        <v>GRILLO, ERGO HARNESS W/ PELVIC SUPPORT ONLY LARGE</v>
      </c>
      <c r="D280" s="77">
        <f>[2]MASTER!$V284</f>
        <v>69.5</v>
      </c>
      <c r="E280" s="78">
        <f>[2]MASTER!$AS284</f>
        <v>335</v>
      </c>
    </row>
    <row r="281" spans="1:5" x14ac:dyDescent="0.4">
      <c r="A281" s="75" t="str">
        <f>[2]MASTER!$F285</f>
        <v>ORM-100127</v>
      </c>
      <c r="B281" s="75">
        <f>[2]MASTER!$I285</f>
        <v>100127</v>
      </c>
      <c r="C281" s="76" t="str">
        <f>[2]MASTER!$K285</f>
        <v>JUDITTA HEAD REST COVER, LIGHT GRAY</v>
      </c>
      <c r="D281" s="77">
        <f>[2]MASTER!$V285</f>
        <v>37</v>
      </c>
      <c r="E281" s="78">
        <f>[2]MASTER!$AS285</f>
        <v>180</v>
      </c>
    </row>
    <row r="282" spans="1:5" x14ac:dyDescent="0.4">
      <c r="A282" s="75" t="str">
        <f>[2]MASTER!$F286</f>
        <v>ORM-303061</v>
      </c>
      <c r="B282" s="75">
        <f>[2]MASTER!$I286</f>
        <v>303061</v>
      </c>
      <c r="C282" s="76" t="str">
        <f>[2]MASTER!$K286</f>
        <v>GRILLO ANTERIOR PROXIMAL ABDUCTOR JOINT + SCREWS</v>
      </c>
      <c r="D282" s="77">
        <f>[2]MASTER!$V286</f>
        <v>34</v>
      </c>
      <c r="E282" s="78">
        <f>[2]MASTER!$AS286</f>
        <v>165</v>
      </c>
    </row>
    <row r="283" spans="1:5" x14ac:dyDescent="0.4">
      <c r="A283" s="75" t="str">
        <f>[2]MASTER!$F287</f>
        <v>ORM-302731</v>
      </c>
      <c r="B283" s="75">
        <f>[2]MASTER!$I287</f>
        <v>302731</v>
      </c>
      <c r="C283" s="76" t="str">
        <f>[2]MASTER!$K287</f>
        <v>BUG TILT CABLE ASSEMBLY</v>
      </c>
      <c r="D283" s="77">
        <f>[2]MASTER!$V287</f>
        <v>14.5</v>
      </c>
      <c r="E283" s="78">
        <f>[2]MASTER!$AS287</f>
        <v>69</v>
      </c>
    </row>
    <row r="284" spans="1:5" x14ac:dyDescent="0.4">
      <c r="A284" s="75" t="str">
        <f>[2]MASTER!$F288</f>
        <v>ORM-302431</v>
      </c>
      <c r="B284" s="75">
        <f>[2]MASTER!$I288</f>
        <v>302431</v>
      </c>
      <c r="C284" s="76" t="str">
        <f>[2]MASTER!$K288</f>
        <v>BUG PUSH HANDLE JOINTS ASSEMBLY</v>
      </c>
      <c r="D284" s="77">
        <f>[2]MASTER!$V288</f>
        <v>21</v>
      </c>
      <c r="E284" s="78">
        <f>[2]MASTER!$AS288</f>
        <v>100.625</v>
      </c>
    </row>
    <row r="285" spans="1:5" x14ac:dyDescent="0.4">
      <c r="A285" s="75" t="str">
        <f>[2]MASTER!$F289</f>
        <v>ORM-301966</v>
      </c>
      <c r="B285" s="75">
        <f>[2]MASTER!$I289</f>
        <v>301966</v>
      </c>
      <c r="C285" s="76" t="str">
        <f>[2]MASTER!$K289</f>
        <v>BUG, RED/GREEN KNOB REPLACEMENT KIT</v>
      </c>
      <c r="D285" s="77">
        <f>[2]MASTER!$V289</f>
        <v>2.2999999999999998</v>
      </c>
      <c r="E285" s="78">
        <f>[2]MASTER!$AS289</f>
        <v>11</v>
      </c>
    </row>
    <row r="286" spans="1:5" x14ac:dyDescent="0.4">
      <c r="A286" s="75" t="str">
        <f>[2]MASTER!$F290</f>
        <v>ORM-302287</v>
      </c>
      <c r="B286" s="75">
        <f>[2]MASTER!$I290</f>
        <v>302287</v>
      </c>
      <c r="C286" s="76" t="str">
        <f>[2]MASTER!$K290</f>
        <v>GRILLO LEFT UPPER CROSSPIECE ASSEMBLY</v>
      </c>
      <c r="D286" s="77">
        <f>[2]MASTER!$V290</f>
        <v>49</v>
      </c>
      <c r="E286" s="78">
        <f>[2]MASTER!$AS290</f>
        <v>235</v>
      </c>
    </row>
    <row r="287" spans="1:5" x14ac:dyDescent="0.4">
      <c r="A287" s="75" t="str">
        <f>[2]MASTER!$F291</f>
        <v>ORM-301762</v>
      </c>
      <c r="B287" s="75">
        <f>[2]MASTER!$I291</f>
        <v>301762</v>
      </c>
      <c r="C287" s="76" t="str">
        <f>[2]MASTER!$K291</f>
        <v>BUG, CANOPY BRACKET</v>
      </c>
      <c r="D287" s="77">
        <f>[2]MASTER!$V291</f>
        <v>12</v>
      </c>
      <c r="E287" s="78">
        <f>[2]MASTER!$AS291</f>
        <v>58</v>
      </c>
    </row>
    <row r="288" spans="1:5" x14ac:dyDescent="0.4">
      <c r="A288" s="75" t="str">
        <f>[2]MASTER!$F292</f>
        <v>ORM-304194</v>
      </c>
      <c r="B288" s="75">
        <f>[2]MASTER!$I292</f>
        <v>304194</v>
      </c>
      <c r="C288" s="76" t="str">
        <f>[2]MASTER!$K292</f>
        <v>COMPL. RIGHT LEGREST JUDITTA 45 18IN [E0990]</v>
      </c>
      <c r="D288" s="77">
        <f>[2]MASTER!$V292</f>
        <v>148.5</v>
      </c>
      <c r="E288" s="78">
        <f>[2]MASTER!$AS292</f>
        <v>715</v>
      </c>
    </row>
    <row r="289" spans="1:5" x14ac:dyDescent="0.4">
      <c r="A289" s="75" t="str">
        <f>[2]MASTER!$F293</f>
        <v>ORM-304195</v>
      </c>
      <c r="B289" s="75">
        <f>[2]MASTER!$I293</f>
        <v>304195</v>
      </c>
      <c r="C289" s="76" t="str">
        <f>[2]MASTER!$K293</f>
        <v>COMPL. LEFT LEGREST JUDITTA 45 18IN [E0990]</v>
      </c>
      <c r="D289" s="77">
        <f>[2]MASTER!$V293</f>
        <v>148.5</v>
      </c>
      <c r="E289" s="78">
        <f>[2]MASTER!$AS293</f>
        <v>715</v>
      </c>
    </row>
    <row r="290" spans="1:5" x14ac:dyDescent="0.4">
      <c r="A290" s="75" t="str">
        <f>[2]MASTER!$F294</f>
        <v>ORM-304196</v>
      </c>
      <c r="B290" s="75">
        <f>[2]MASTER!$I294</f>
        <v>304196</v>
      </c>
      <c r="C290" s="76" t="str">
        <f>[2]MASTER!$K294</f>
        <v>COMPL. RIGHT LEGREST JUDITTA 50 20IN [E0990]</v>
      </c>
      <c r="D290" s="77">
        <f>[2]MASTER!$V294</f>
        <v>148.5</v>
      </c>
      <c r="E290" s="78">
        <f>[2]MASTER!$AS294</f>
        <v>715</v>
      </c>
    </row>
    <row r="291" spans="1:5" x14ac:dyDescent="0.4">
      <c r="A291" s="75" t="str">
        <f>[2]MASTER!$F295</f>
        <v>ORM-304197</v>
      </c>
      <c r="B291" s="75">
        <f>[2]MASTER!$I295</f>
        <v>304197</v>
      </c>
      <c r="C291" s="76" t="str">
        <f>[2]MASTER!$K295</f>
        <v>COMPL. LEFT LEGREST JUDITTA 50 20IN [E0990]</v>
      </c>
      <c r="D291" s="77">
        <f>[2]MASTER!$V295</f>
        <v>148.5</v>
      </c>
      <c r="E291" s="78">
        <f>[2]MASTER!$AS295</f>
        <v>715</v>
      </c>
    </row>
    <row r="292" spans="1:5" x14ac:dyDescent="0.4">
      <c r="A292" s="75" t="str">
        <f>[2]MASTER!$F296</f>
        <v>ORM-101310</v>
      </c>
      <c r="B292" s="75">
        <f>[2]MASTER!$I296</f>
        <v>101310</v>
      </c>
      <c r="C292" s="76" t="str">
        <f>[2]MASTER!$K296</f>
        <v>FRAME RUNNER MEDIUM, W/ SADDLE AB, FW 20IN/RW 24IN</v>
      </c>
      <c r="D292" s="77">
        <f>[2]MASTER!$V296</f>
        <v>895</v>
      </c>
      <c r="E292" s="78">
        <f>[2]MASTER!$AS296</f>
        <v>5020</v>
      </c>
    </row>
    <row r="293" spans="1:5" x14ac:dyDescent="0.4">
      <c r="A293" s="75" t="str">
        <f>[2]MASTER!$F297</f>
        <v>ORM-102069</v>
      </c>
      <c r="B293" s="75">
        <f>[2]MASTER!$I297</f>
        <v>102069</v>
      </c>
      <c r="C293" s="76" t="str">
        <f>[2]MASTER!$K297</f>
        <v>FRAME RUNNER TRUNK SUPPORT, SMALL MEDIUM</v>
      </c>
      <c r="D293" s="77">
        <f>[2]MASTER!$V297</f>
        <v>40</v>
      </c>
      <c r="E293" s="78">
        <f>[2]MASTER!$AS297</f>
        <v>225</v>
      </c>
    </row>
    <row r="294" spans="1:5" x14ac:dyDescent="0.4">
      <c r="A294" s="75" t="str">
        <f>[2]MASTER!$F298</f>
        <v>ORM-102022F</v>
      </c>
      <c r="B294" s="75" t="str">
        <f>[2]MASTER!$I298</f>
        <v>102022F</v>
      </c>
      <c r="C294" s="76" t="str">
        <f>[2]MASTER!$K298</f>
        <v>FRAME RUNNER ERGO HANDLES INCL. ADJ, MEDIUM LARGE</v>
      </c>
      <c r="D294" s="77">
        <f>[2]MASTER!$V298</f>
        <v>93</v>
      </c>
      <c r="E294" s="78">
        <f>[2]MASTER!$AS298</f>
        <v>520</v>
      </c>
    </row>
    <row r="295" spans="1:5" x14ac:dyDescent="0.4">
      <c r="A295" s="75" t="str">
        <f>[2]MASTER!$F299</f>
        <v>ORM-102082M</v>
      </c>
      <c r="B295" s="75" t="str">
        <f>[2]MASTER!$I299</f>
        <v>102082M</v>
      </c>
      <c r="C295" s="76" t="str">
        <f>[2]MASTER!$K299</f>
        <v>FRAME RUNNER MONOCYCLE SADDLE</v>
      </c>
      <c r="D295" s="77">
        <f>[2]MASTER!$V299</f>
        <v>52</v>
      </c>
      <c r="E295" s="78">
        <f>[2]MASTER!$AS299</f>
        <v>290</v>
      </c>
    </row>
    <row r="296" spans="1:5" x14ac:dyDescent="0.4">
      <c r="A296" s="75" t="str">
        <f>[2]MASTER!$F300</f>
        <v>ORM-102071</v>
      </c>
      <c r="B296" s="75">
        <f>[2]MASTER!$I300</f>
        <v>102071</v>
      </c>
      <c r="C296" s="76" t="str">
        <f>[2]MASTER!$K300</f>
        <v>FRAME RUNNER MONOCYCLE SADDLE PADDING</v>
      </c>
      <c r="D296" s="77">
        <f>[2]MASTER!$V300</f>
        <v>26</v>
      </c>
      <c r="E296" s="78">
        <f>[2]MASTER!$AS300</f>
        <v>145</v>
      </c>
    </row>
    <row r="297" spans="1:5" x14ac:dyDescent="0.4">
      <c r="A297" s="75" t="str">
        <f>[2]MASTER!$F301</f>
        <v>ORM-102074</v>
      </c>
      <c r="B297" s="75">
        <f>[2]MASTER!$I301</f>
        <v>102074</v>
      </c>
      <c r="C297" s="76" t="str">
        <f>[2]MASTER!$K301</f>
        <v>FRAME RUNNER UNDER SADDLE PADDING</v>
      </c>
      <c r="D297" s="77">
        <f>[2]MASTER!$V301</f>
        <v>85</v>
      </c>
      <c r="E297" s="78">
        <f>[2]MASTER!$AS301</f>
        <v>475</v>
      </c>
    </row>
    <row r="298" spans="1:5" x14ac:dyDescent="0.4">
      <c r="A298" s="75" t="str">
        <f>[2]MASTER!$F302</f>
        <v>ORM-102076</v>
      </c>
      <c r="B298" s="75">
        <f>[2]MASTER!$I302</f>
        <v>102076</v>
      </c>
      <c r="C298" s="76" t="str">
        <f>[2]MASTER!$K302</f>
        <v>FRAME RUNNER FRONT LED LIGHT</v>
      </c>
      <c r="D298" s="77">
        <f>[2]MASTER!$V302</f>
        <v>14</v>
      </c>
      <c r="E298" s="78">
        <f>[2]MASTER!$AS302</f>
        <v>80</v>
      </c>
    </row>
    <row r="299" spans="1:5" x14ac:dyDescent="0.4">
      <c r="A299" s="75" t="str">
        <f>[2]MASTER!$F303</f>
        <v>ORM-102077</v>
      </c>
      <c r="B299" s="75">
        <f>[2]MASTER!$I303</f>
        <v>102077</v>
      </c>
      <c r="C299" s="76" t="str">
        <f>[2]MASTER!$K303</f>
        <v>FRAME RUNNER BACK LED LIGHT</v>
      </c>
      <c r="D299" s="77">
        <f>[2]MASTER!$V303</f>
        <v>16</v>
      </c>
      <c r="E299" s="78">
        <f>[2]MASTER!$AS303</f>
        <v>90</v>
      </c>
    </row>
    <row r="300" spans="1:5" x14ac:dyDescent="0.4">
      <c r="A300" s="75" t="str">
        <f>[2]MASTER!$F304</f>
        <v>ORM-102075</v>
      </c>
      <c r="B300" s="75">
        <f>[2]MASTER!$I304</f>
        <v>102075</v>
      </c>
      <c r="C300" s="76" t="str">
        <f>[2]MASTER!$K304</f>
        <v>FRAME RUNNER PARKING BRAKES (LEFT AND RIGHT)</v>
      </c>
      <c r="D300" s="77">
        <f>[2]MASTER!$V304</f>
        <v>65</v>
      </c>
      <c r="E300" s="78">
        <f>[2]MASTER!$AS304</f>
        <v>365</v>
      </c>
    </row>
    <row r="301" spans="1:5" x14ac:dyDescent="0.4">
      <c r="A301" s="75" t="str">
        <f>[2]MASTER!$F305</f>
        <v>ORM-102079</v>
      </c>
      <c r="B301" s="75">
        <f>[2]MASTER!$I305</f>
        <v>102079</v>
      </c>
      <c r="C301" s="76" t="str">
        <f>[2]MASTER!$K305</f>
        <v>FRAME RUNNER CLEAR REAR WHEELS SPOKE PROTECTORS</v>
      </c>
      <c r="D301" s="77">
        <f>[2]MASTER!$V305</f>
        <v>35</v>
      </c>
      <c r="E301" s="78">
        <f>[2]MASTER!$AS305</f>
        <v>195</v>
      </c>
    </row>
    <row r="302" spans="1:5" x14ac:dyDescent="0.4">
      <c r="A302" s="75" t="str">
        <f>[2]MASTER!$F306</f>
        <v>ORM-16101</v>
      </c>
      <c r="B302" s="75">
        <f>[2]MASTER!$I306</f>
        <v>16101</v>
      </c>
      <c r="C302" s="76" t="str">
        <f>[2]MASTER!$K306</f>
        <v>GRILLO, D.22 BLACK RUBBER CAP</v>
      </c>
      <c r="D302" s="77">
        <f>[2]MASTER!$V306</f>
        <v>0.2</v>
      </c>
      <c r="E302" s="78">
        <f>[2]MASTER!$AS306</f>
        <v>0</v>
      </c>
    </row>
    <row r="303" spans="1:5" x14ac:dyDescent="0.4">
      <c r="A303" s="75" t="str">
        <f>[2]MASTER!$F307</f>
        <v>ORM-260300</v>
      </c>
      <c r="B303" s="75">
        <f>[2]MASTER!$I307</f>
        <v>260300</v>
      </c>
      <c r="C303" s="76" t="str">
        <f>[2]MASTER!$K307</f>
        <v>JOINTS CENTERING PIN</v>
      </c>
      <c r="D303" s="77">
        <f>[2]MASTER!$V307</f>
        <v>6</v>
      </c>
      <c r="E303" s="78">
        <f>[2]MASTER!$AS307</f>
        <v>35</v>
      </c>
    </row>
    <row r="304" spans="1:5" x14ac:dyDescent="0.4">
      <c r="A304" s="75" t="str">
        <f>[2]MASTER!$F308</f>
        <v>ORM-16224P</v>
      </c>
      <c r="B304" s="75" t="str">
        <f>[2]MASTER!$I308</f>
        <v>16224P</v>
      </c>
      <c r="C304" s="76" t="str">
        <f>[2]MASTER!$K308</f>
        <v>GRILLO, D.25 BLACK CAP</v>
      </c>
      <c r="D304" s="77">
        <f>[2]MASTER!$V308</f>
        <v>1.2</v>
      </c>
      <c r="E304" s="78">
        <f>[2]MASTER!$AS308</f>
        <v>5</v>
      </c>
    </row>
    <row r="305" spans="1:5" x14ac:dyDescent="0.4">
      <c r="A305" s="75" t="str">
        <f>[2]MASTER!$F309</f>
        <v>ORM-302667</v>
      </c>
      <c r="B305" s="75">
        <f>[2]MASTER!$I309</f>
        <v>302667</v>
      </c>
      <c r="C305" s="76" t="str">
        <f>[2]MASTER!$K309</f>
        <v>BUG, TOOL KIT</v>
      </c>
      <c r="D305" s="77">
        <f>[2]MASTER!$V309</f>
        <v>11</v>
      </c>
      <c r="E305" s="78">
        <f>[2]MASTER!$AS309</f>
        <v>60</v>
      </c>
    </row>
    <row r="306" spans="1:5" x14ac:dyDescent="0.4">
      <c r="A306" s="75" t="str">
        <f>[2]MASTER!$F310</f>
        <v>ORM-302668</v>
      </c>
      <c r="B306" s="75">
        <f>[2]MASTER!$I310</f>
        <v>302668</v>
      </c>
      <c r="C306" s="76" t="str">
        <f>[2]MASTER!$K310</f>
        <v>JUDITTA, TOOL KIT</v>
      </c>
      <c r="D306" s="77">
        <f>[2]MASTER!$V310</f>
        <v>13</v>
      </c>
      <c r="E306" s="78">
        <f>[2]MASTER!$AS310</f>
        <v>75</v>
      </c>
    </row>
    <row r="307" spans="1:5" x14ac:dyDescent="0.4">
      <c r="A307" s="75" t="str">
        <f>[2]MASTER!$F311</f>
        <v>ORM-302390</v>
      </c>
      <c r="B307" s="75">
        <f>[2]MASTER!$I311</f>
        <v>302390</v>
      </c>
      <c r="C307" s="76" t="str">
        <f>[2]MASTER!$K311</f>
        <v>GRILLO, TOOL KIT</v>
      </c>
      <c r="D307" s="77">
        <f>[2]MASTER!$V311</f>
        <v>13</v>
      </c>
      <c r="E307" s="78">
        <f>[2]MASTER!$AS311</f>
        <v>75</v>
      </c>
    </row>
    <row r="308" spans="1:5" x14ac:dyDescent="0.4">
      <c r="A308" s="75" t="str">
        <f>[2]MASTER!$F312</f>
        <v>ORM-103713</v>
      </c>
      <c r="B308" s="75">
        <f>[2]MASTER!$I312</f>
        <v>103713</v>
      </c>
      <c r="C308" s="76" t="str">
        <f>[2]MASTER!$K312</f>
        <v>GRILLO SMALL, VERTICAL EXT. FOR PROXI ABDUCTOR</v>
      </c>
      <c r="D308" s="77">
        <f>[2]MASTER!$V312</f>
        <v>55</v>
      </c>
      <c r="E308" s="78">
        <f>[2]MASTER!$AS312</f>
        <v>265</v>
      </c>
    </row>
    <row r="309" spans="1:5" x14ac:dyDescent="0.4">
      <c r="A309" s="75" t="str">
        <f>[2]MASTER!$F313</f>
        <v>ORM-103714</v>
      </c>
      <c r="B309" s="75">
        <f>[2]MASTER!$I313</f>
        <v>103714</v>
      </c>
      <c r="C309" s="76" t="str">
        <f>[2]MASTER!$K313</f>
        <v>GRILLO MEDIUM, VERTICAL EXT. FOR PROXI ABDUCTOR</v>
      </c>
      <c r="D309" s="77">
        <f>[2]MASTER!$V313</f>
        <v>55</v>
      </c>
      <c r="E309" s="78">
        <f>[2]MASTER!$AS313</f>
        <v>265</v>
      </c>
    </row>
    <row r="310" spans="1:5" x14ac:dyDescent="0.4">
      <c r="A310" s="75" t="str">
        <f>[2]MASTER!$F314</f>
        <v>ORM-103715</v>
      </c>
      <c r="B310" s="75">
        <f>[2]MASTER!$I314</f>
        <v>103715</v>
      </c>
      <c r="C310" s="76" t="str">
        <f>[2]MASTER!$K314</f>
        <v>GRILLO LARGE, VERTICAL EXT. FOR PROXI ABDUCTOR</v>
      </c>
      <c r="D310" s="77">
        <f>[2]MASTER!$V314</f>
        <v>55</v>
      </c>
      <c r="E310" s="78">
        <f>[2]MASTER!$AS314</f>
        <v>265</v>
      </c>
    </row>
    <row r="311" spans="1:5" x14ac:dyDescent="0.4">
      <c r="A311" s="75" t="str">
        <f>[2]MASTER!$F315</f>
        <v>ORM-301723</v>
      </c>
      <c r="B311" s="75">
        <f>[2]MASTER!$I315</f>
        <v>301723</v>
      </c>
      <c r="C311" s="76" t="str">
        <f>[2]MASTER!$K315</f>
        <v>JUDITTA RIGHT CALFPAD FRAME SIZE 50 - 20IN</v>
      </c>
      <c r="D311" s="77">
        <f>[2]MASTER!$V315</f>
        <v>0</v>
      </c>
      <c r="E311" s="78">
        <f>[2]MASTER!$AS315</f>
        <v>0</v>
      </c>
    </row>
    <row r="312" spans="1:5" x14ac:dyDescent="0.4">
      <c r="A312" s="75" t="str">
        <f>[2]MASTER!$F316</f>
        <v>ORM-101592</v>
      </c>
      <c r="B312" s="75">
        <f>[2]MASTER!$I316</f>
        <v>101592</v>
      </c>
      <c r="C312" s="76" t="str">
        <f>[2]MASTER!$K316</f>
        <v>GRILLO TRUNK SIDE SUPP. ADJ. - HEIGHT, WIDTH</v>
      </c>
      <c r="D312" s="77">
        <f>[2]MASTER!$V316</f>
        <v>0</v>
      </c>
      <c r="E312" s="78">
        <f>[2]MASTER!$AS316</f>
        <v>0</v>
      </c>
    </row>
    <row r="313" spans="1:5" x14ac:dyDescent="0.4">
      <c r="A313" s="75" t="str">
        <f>[2]MASTER!$F317</f>
        <v>ORM-101600</v>
      </c>
      <c r="B313" s="75">
        <f>[2]MASTER!$I317</f>
        <v>101600</v>
      </c>
      <c r="C313" s="76" t="str">
        <f>[2]MASTER!$K317</f>
        <v>GRILLO NARROW ABDUCT. BLOCK MEDIUM</v>
      </c>
      <c r="D313" s="77">
        <f>[2]MASTER!$V317</f>
        <v>0</v>
      </c>
      <c r="E313" s="78">
        <f>[2]MASTER!$AS317</f>
        <v>210</v>
      </c>
    </row>
    <row r="314" spans="1:5" x14ac:dyDescent="0.4">
      <c r="A314" s="75" t="str">
        <f>[2]MASTER!$F318</f>
        <v>ORM-101616</v>
      </c>
      <c r="B314" s="75">
        <f>[2]MASTER!$I318</f>
        <v>101616</v>
      </c>
      <c r="C314" s="76" t="str">
        <f>[2]MASTER!$K318</f>
        <v>GRILLO NARROW ABDUCT. BLOCK MINI-SMALL</v>
      </c>
      <c r="D314" s="77">
        <f>[2]MASTER!$V318</f>
        <v>0</v>
      </c>
      <c r="E314" s="78">
        <f>[2]MASTER!$AS318</f>
        <v>340</v>
      </c>
    </row>
    <row r="315" spans="1:5" x14ac:dyDescent="0.4">
      <c r="A315" s="75" t="str">
        <f>[2]MASTER!$F319</f>
        <v>ORM-101617</v>
      </c>
      <c r="B315" s="75">
        <f>[2]MASTER!$I319</f>
        <v>101617</v>
      </c>
      <c r="C315" s="76" t="str">
        <f>[2]MASTER!$K319</f>
        <v>GRILLO NARROW ABDUC. BLOCK MINI-SMALL FOR MEDIUM</v>
      </c>
      <c r="D315" s="77">
        <f>[2]MASTER!$V319</f>
        <v>0</v>
      </c>
      <c r="E315" s="78">
        <f>[2]MASTER!$AS319</f>
        <v>340</v>
      </c>
    </row>
    <row r="316" spans="1:5" x14ac:dyDescent="0.4">
      <c r="A316" s="75" t="str">
        <f>[2]MASTER!$F320</f>
        <v>ORM-101682</v>
      </c>
      <c r="B316" s="75">
        <f>[2]MASTER!$I320</f>
        <v>101682</v>
      </c>
      <c r="C316" s="76" t="str">
        <f>[2]MASTER!$K320</f>
        <v>GRILLO TRUNK SIDE SUPPORTS ADJ., MINI-SMALL</v>
      </c>
      <c r="D316" s="77">
        <f>[2]MASTER!$V320</f>
        <v>0</v>
      </c>
      <c r="E316" s="78">
        <f>[2]MASTER!$AS320</f>
        <v>580</v>
      </c>
    </row>
    <row r="317" spans="1:5" x14ac:dyDescent="0.4">
      <c r="A317" s="75" t="str">
        <f>[2]MASTER!$F321</f>
        <v>ORM-101690</v>
      </c>
      <c r="B317" s="75">
        <f>[2]MASTER!$I321</f>
        <v>101690</v>
      </c>
      <c r="C317" s="76" t="str">
        <f>[2]MASTER!$K321</f>
        <v>GRILLO TRUNK SIDE SUPPORTS ADJ., MEDIUM</v>
      </c>
      <c r="D317" s="77">
        <f>[2]MASTER!$V321</f>
        <v>0</v>
      </c>
      <c r="E317" s="78">
        <f>[2]MASTER!$AS321</f>
        <v>580</v>
      </c>
    </row>
    <row r="318" spans="1:5" x14ac:dyDescent="0.4">
      <c r="A318" s="75" t="str">
        <f>[2]MASTER!$F322</f>
        <v>ORM-101993</v>
      </c>
      <c r="B318" s="75">
        <f>[2]MASTER!$I322</f>
        <v>101993</v>
      </c>
      <c r="C318" s="76" t="str">
        <f>[2]MASTER!$K322</f>
        <v>BUG, BACKREST EXTENSION SMALL</v>
      </c>
      <c r="D318" s="77">
        <f>[2]MASTER!$V322</f>
        <v>0</v>
      </c>
      <c r="E318" s="78">
        <f>[2]MASTER!$AS322</f>
        <v>0</v>
      </c>
    </row>
    <row r="319" spans="1:5" x14ac:dyDescent="0.4">
      <c r="A319" s="75" t="str">
        <f>[2]MASTER!$F323</f>
        <v>ORM-101994</v>
      </c>
      <c r="B319" s="75">
        <f>[2]MASTER!$I323</f>
        <v>101994</v>
      </c>
      <c r="C319" s="76" t="str">
        <f>[2]MASTER!$K323</f>
        <v>BUG, BACKREST EXTENSION MEDIUM</v>
      </c>
      <c r="D319" s="77">
        <f>[2]MASTER!$V323</f>
        <v>0</v>
      </c>
      <c r="E319" s="78">
        <f>[2]MASTER!$AS323</f>
        <v>0</v>
      </c>
    </row>
    <row r="320" spans="1:5" x14ac:dyDescent="0.4">
      <c r="A320" s="75" t="str">
        <f>[2]MASTER!$F324</f>
        <v>ORM-103014</v>
      </c>
      <c r="B320" s="75">
        <f>[2]MASTER!$I324</f>
        <v>103014</v>
      </c>
      <c r="C320" s="76" t="str">
        <f>[2]MASTER!$K324</f>
        <v>BUG 4 POINT PELVIC BELT SMALL</v>
      </c>
      <c r="D320" s="77">
        <f>[2]MASTER!$V324</f>
        <v>0</v>
      </c>
      <c r="E320" s="78">
        <f>[2]MASTER!$AS324</f>
        <v>390</v>
      </c>
    </row>
    <row r="321" spans="1:5" x14ac:dyDescent="0.4">
      <c r="A321" s="75" t="str">
        <f>[2]MASTER!$F325</f>
        <v>ORM-14012</v>
      </c>
      <c r="B321" s="75">
        <f>[2]MASTER!$I325</f>
        <v>14012</v>
      </c>
      <c r="C321" s="76" t="str">
        <f>[2]MASTER!$K325</f>
        <v>STDY SPHERICAL KNOB DIAM. 0.35 HOLE M8</v>
      </c>
      <c r="D321" s="77">
        <f>[2]MASTER!$V325</f>
        <v>0</v>
      </c>
      <c r="E321" s="78">
        <f>[2]MASTER!$AS325</f>
        <v>0</v>
      </c>
    </row>
    <row r="322" spans="1:5" x14ac:dyDescent="0.4">
      <c r="A322" s="75" t="str">
        <f>[2]MASTER!$F326</f>
        <v>ORM-14049</v>
      </c>
      <c r="B322" s="75">
        <f>[2]MASTER!$I326</f>
        <v>14049</v>
      </c>
      <c r="C322" s="76" t="str">
        <f>[2]MASTER!$K326</f>
        <v>STDY M6 X 10 KNOB</v>
      </c>
      <c r="D322" s="77">
        <f>[2]MASTER!$V326</f>
        <v>0</v>
      </c>
      <c r="E322" s="78">
        <f>[2]MASTER!$AS326</f>
        <v>0</v>
      </c>
    </row>
    <row r="323" spans="1:5" x14ac:dyDescent="0.4">
      <c r="A323" s="75" t="str">
        <f>[2]MASTER!$F327</f>
        <v>ORM-14053</v>
      </c>
      <c r="B323" s="75">
        <f>[2]MASTER!$I327</f>
        <v>14053</v>
      </c>
      <c r="C323" s="76" t="str">
        <f>[2]MASTER!$K327</f>
        <v>BUG NEW TRAY ATTACHMENT KNOB M6X15</v>
      </c>
      <c r="D323" s="77">
        <f>[2]MASTER!$V327</f>
        <v>0</v>
      </c>
      <c r="E323" s="78">
        <f>[2]MASTER!$AS327</f>
        <v>0</v>
      </c>
    </row>
    <row r="324" spans="1:5" x14ac:dyDescent="0.4">
      <c r="A324" s="75" t="str">
        <f>[2]MASTER!$F328</f>
        <v>ORM-14071</v>
      </c>
      <c r="B324" s="75">
        <f>[2]MASTER!$I328</f>
        <v>14071</v>
      </c>
      <c r="C324" s="76" t="str">
        <f>[2]MASTER!$K328</f>
        <v>STDY M8X35 HANDLE</v>
      </c>
      <c r="D324" s="77">
        <f>[2]MASTER!$V328</f>
        <v>0</v>
      </c>
      <c r="E324" s="78">
        <f>[2]MASTER!$AS328</f>
        <v>0</v>
      </c>
    </row>
    <row r="325" spans="1:5" x14ac:dyDescent="0.4">
      <c r="A325" s="75" t="str">
        <f>[2]MASTER!$F329</f>
        <v>ORM-16006P</v>
      </c>
      <c r="B325" s="75" t="str">
        <f>[2]MASTER!$I329</f>
        <v>16006P</v>
      </c>
      <c r="C325" s="76" t="str">
        <f>[2]MASTER!$K329</f>
        <v>BUG BORED BRAKE LEVER FOR NEW / NEW NOVUS</v>
      </c>
      <c r="D325" s="77">
        <f>[2]MASTER!$V329</f>
        <v>0</v>
      </c>
      <c r="E325" s="78">
        <f>[2]MASTER!$AS329</f>
        <v>0</v>
      </c>
    </row>
    <row r="326" spans="1:5" x14ac:dyDescent="0.4">
      <c r="A326" s="75" t="str">
        <f>[2]MASTER!$F330</f>
        <v>ORM-16102</v>
      </c>
      <c r="B326" s="75">
        <f>[2]MASTER!$I330</f>
        <v>16102</v>
      </c>
      <c r="C326" s="76" t="str">
        <f>[2]MASTER!$K330</f>
        <v>GRILLO BLACK RUBBER COAT</v>
      </c>
      <c r="D326" s="77">
        <f>[2]MASTER!$V330</f>
        <v>0</v>
      </c>
      <c r="E326" s="78">
        <f>[2]MASTER!$AS330</f>
        <v>0</v>
      </c>
    </row>
    <row r="327" spans="1:5" x14ac:dyDescent="0.4">
      <c r="A327" s="75" t="str">
        <f>[2]MASTER!$F331</f>
        <v>ORM-20893ZN</v>
      </c>
      <c r="B327" s="75" t="str">
        <f>[2]MASTER!$I331</f>
        <v>20893ZN</v>
      </c>
      <c r="C327" s="76" t="str">
        <f>[2]MASTER!$K331</f>
        <v>27.7 X 17.3 X 4 DISC SPRING WASHER</v>
      </c>
      <c r="D327" s="77">
        <f>[2]MASTER!$V331</f>
        <v>0</v>
      </c>
      <c r="E327" s="78">
        <f>[2]MASTER!$AS331</f>
        <v>0</v>
      </c>
    </row>
    <row r="328" spans="1:5" x14ac:dyDescent="0.4">
      <c r="A328" s="75" t="str">
        <f>[2]MASTER!$F332</f>
        <v>ORM-20944</v>
      </c>
      <c r="B328" s="75">
        <f>[2]MASTER!$I332</f>
        <v>20944</v>
      </c>
      <c r="C328" s="76" t="str">
        <f>[2]MASTER!$K332</f>
        <v xml:space="preserve">12 X 55 TCEI SCREW </v>
      </c>
      <c r="D328" s="77">
        <f>[2]MASTER!$V332</f>
        <v>0</v>
      </c>
      <c r="E328" s="78">
        <f>[2]MASTER!$AS332</f>
        <v>0</v>
      </c>
    </row>
    <row r="329" spans="1:5" x14ac:dyDescent="0.4">
      <c r="A329" s="75" t="str">
        <f>[2]MASTER!$F333</f>
        <v>ORM-21196</v>
      </c>
      <c r="B329" s="75">
        <f>[2]MASTER!$I333</f>
        <v>21196</v>
      </c>
      <c r="C329" s="76" t="str">
        <f>[2]MASTER!$K333</f>
        <v>JUDITTA ADJ LEVER D22 LRF200</v>
      </c>
      <c r="D329" s="77">
        <f>[2]MASTER!$V333</f>
        <v>0</v>
      </c>
      <c r="E329" s="78">
        <f>[2]MASTER!$AS333</f>
        <v>30</v>
      </c>
    </row>
    <row r="330" spans="1:5" x14ac:dyDescent="0.4">
      <c r="A330" s="75" t="str">
        <f>[2]MASTER!$F334</f>
        <v>ORM-21245</v>
      </c>
      <c r="B330" s="75">
        <f>[2]MASTER!$I334</f>
        <v>21245</v>
      </c>
      <c r="C330" s="76" t="str">
        <f>[2]MASTER!$K334</f>
        <v>JUDITTA CABLE SHEATH FOOT REST RECLINE</v>
      </c>
      <c r="D330" s="77">
        <f>[2]MASTER!$V334</f>
        <v>0</v>
      </c>
      <c r="E330" s="78">
        <f>[2]MASTER!$AS334</f>
        <v>65</v>
      </c>
    </row>
    <row r="331" spans="1:5" x14ac:dyDescent="0.4">
      <c r="A331" s="75" t="str">
        <f>[2]MASTER!$F335</f>
        <v>ORM-21249</v>
      </c>
      <c r="B331" s="75">
        <f>[2]MASTER!$I335</f>
        <v>21249</v>
      </c>
      <c r="C331" s="76" t="str">
        <f>[2]MASTER!$K335</f>
        <v>JUDITTA CABLE SHEATH FOR TILTING</v>
      </c>
      <c r="D331" s="77">
        <f>[2]MASTER!$V335</f>
        <v>0</v>
      </c>
      <c r="E331" s="78">
        <f>[2]MASTER!$AS335</f>
        <v>65</v>
      </c>
    </row>
    <row r="332" spans="1:5" x14ac:dyDescent="0.4">
      <c r="A332" s="75" t="str">
        <f>[2]MASTER!$F336</f>
        <v>ORM-301149</v>
      </c>
      <c r="B332" s="75">
        <f>[2]MASTER!$I336</f>
        <v>301149</v>
      </c>
      <c r="C332" s="76" t="str">
        <f>[2]MASTER!$K336</f>
        <v>JUDITTA RIGHT / LEFT BRAKE BLOCK SCREWS</v>
      </c>
      <c r="D332" s="77">
        <f>[2]MASTER!$V336</f>
        <v>0</v>
      </c>
      <c r="E332" s="78">
        <f>[2]MASTER!$AS336</f>
        <v>10</v>
      </c>
    </row>
    <row r="333" spans="1:5" x14ac:dyDescent="0.4">
      <c r="A333" s="75" t="str">
        <f>[2]MASTER!$F337</f>
        <v>ORM-301776</v>
      </c>
      <c r="B333" s="75">
        <f>[2]MASTER!$I337</f>
        <v>301776</v>
      </c>
      <c r="C333" s="76" t="str">
        <f>[2]MASTER!$K337</f>
        <v>DYNAMICO M10 X 20 HANDWHEELS</v>
      </c>
      <c r="D333" s="77">
        <f>[2]MASTER!$V337</f>
        <v>0</v>
      </c>
      <c r="E333" s="78">
        <f>[2]MASTER!$AS337</f>
        <v>30</v>
      </c>
    </row>
    <row r="334" spans="1:5" x14ac:dyDescent="0.4">
      <c r="A334" s="75" t="str">
        <f>[2]MASTER!$F338</f>
        <v>ORM-301885N</v>
      </c>
      <c r="B334" s="75" t="str">
        <f>[2]MASTER!$I338</f>
        <v>301885N</v>
      </c>
      <c r="C334" s="76" t="str">
        <f>[2]MASTER!$K338</f>
        <v>DYNAMICO PR. FRONT WHEELS BLACK - CLIP4/OBI/NN/DYN</v>
      </c>
      <c r="D334" s="77">
        <f>[2]MASTER!$V338</f>
        <v>0</v>
      </c>
      <c r="E334" s="78">
        <f>[2]MASTER!$AS338</f>
        <v>120</v>
      </c>
    </row>
    <row r="335" spans="1:5" x14ac:dyDescent="0.4">
      <c r="A335" s="75" t="str">
        <f>[2]MASTER!$F339</f>
        <v>ORM-301942</v>
      </c>
      <c r="B335" s="75">
        <f>[2]MASTER!$I339</f>
        <v>301942</v>
      </c>
      <c r="C335" s="76" t="str">
        <f>[2]MASTER!$K339</f>
        <v>JUDITTA ARM REST VERT GUIDE WEDGE</v>
      </c>
      <c r="D335" s="77">
        <f>[2]MASTER!$V339</f>
        <v>0</v>
      </c>
      <c r="E335" s="78">
        <f>[2]MASTER!$AS339</f>
        <v>0</v>
      </c>
    </row>
    <row r="336" spans="1:5" x14ac:dyDescent="0.4">
      <c r="A336" s="75" t="str">
        <f>[2]MASTER!$F340</f>
        <v>ORM-302756</v>
      </c>
      <c r="B336" s="75">
        <f>[2]MASTER!$I340</f>
        <v>302756</v>
      </c>
      <c r="C336" s="76" t="str">
        <f>[2]MASTER!$K340</f>
        <v>DONDOLINO PR. SUPPORTS FOR HEELREST / KNEEPADS</v>
      </c>
      <c r="D336" s="77">
        <f>[2]MASTER!$V340</f>
        <v>0</v>
      </c>
      <c r="E336" s="78">
        <f>[2]MASTER!$AS340</f>
        <v>125</v>
      </c>
    </row>
    <row r="337" spans="1:5" x14ac:dyDescent="0.4">
      <c r="A337" s="75" t="str">
        <f>[2]MASTER!$F341</f>
        <v>ORM-302767</v>
      </c>
      <c r="B337" s="75">
        <f>[2]MASTER!$I341</f>
        <v>302767</v>
      </c>
      <c r="C337" s="76" t="str">
        <f>[2]MASTER!$K341</f>
        <v>DONDOLINO PR. HEELRESTS DON 3 MINI 3 APP 3</v>
      </c>
      <c r="D337" s="77">
        <f>[2]MASTER!$V341</f>
        <v>0</v>
      </c>
      <c r="E337" s="78">
        <f>[2]MASTER!$AS341</f>
        <v>0</v>
      </c>
    </row>
    <row r="338" spans="1:5" x14ac:dyDescent="0.4">
      <c r="A338" s="75" t="str">
        <f>[2]MASTER!$F342</f>
        <v>ORM-302770</v>
      </c>
      <c r="B338" s="75">
        <f>[2]MASTER!$I342</f>
        <v>302770</v>
      </c>
      <c r="C338" s="76" t="str">
        <f>[2]MASTER!$K342</f>
        <v>DONDOLINO PR. KNEE PAD COVERS FOR DON2/MINI STDY2.</v>
      </c>
      <c r="D338" s="77">
        <f>[2]MASTER!$V342</f>
        <v>0</v>
      </c>
      <c r="E338" s="78">
        <f>[2]MASTER!$AS342</f>
        <v>0</v>
      </c>
    </row>
    <row r="339" spans="1:5" x14ac:dyDescent="0.4">
      <c r="A339" s="75" t="str">
        <f>[2]MASTER!$F343</f>
        <v>ORM-302771</v>
      </c>
      <c r="B339" s="75">
        <f>[2]MASTER!$I343</f>
        <v>302771</v>
      </c>
      <c r="C339" s="76" t="str">
        <f>[2]MASTER!$K343</f>
        <v>DONDOLINO PR. COVERS FOR KNEEPADS DON3/MINI3/APP3</v>
      </c>
      <c r="D339" s="77">
        <f>[2]MASTER!$V343</f>
        <v>0</v>
      </c>
      <c r="E339" s="78">
        <f>[2]MASTER!$AS343</f>
        <v>0</v>
      </c>
    </row>
    <row r="340" spans="1:5" x14ac:dyDescent="0.4">
      <c r="A340" s="75" t="str">
        <f>[2]MASTER!$F344</f>
        <v>ORM-302774</v>
      </c>
      <c r="B340" s="75">
        <f>[2]MASTER!$I344</f>
        <v>302774</v>
      </c>
      <c r="C340" s="76" t="str">
        <f>[2]MASTER!$K344</f>
        <v>DONDOLINO PR. KNEEPADS W/ COVERS DON2 / MINI2</v>
      </c>
      <c r="D340" s="77">
        <f>[2]MASTER!$V344</f>
        <v>0</v>
      </c>
      <c r="E340" s="78">
        <f>[2]MASTER!$AS344</f>
        <v>0</v>
      </c>
    </row>
    <row r="341" spans="1:5" x14ac:dyDescent="0.4">
      <c r="A341" s="75" t="str">
        <f>[2]MASTER!$F345</f>
        <v>ORM-302775</v>
      </c>
      <c r="B341" s="75">
        <f>[2]MASTER!$I345</f>
        <v>302775</v>
      </c>
      <c r="C341" s="76" t="str">
        <f>[2]MASTER!$K345</f>
        <v>DONDOLINO PR  KNEEPADS W/ COVERS DON3/MINI3/APP3</v>
      </c>
      <c r="D341" s="77">
        <f>[2]MASTER!$V345</f>
        <v>0</v>
      </c>
      <c r="E341" s="78">
        <f>[2]MASTER!$AS345</f>
        <v>280</v>
      </c>
    </row>
    <row r="342" spans="1:5" x14ac:dyDescent="0.4">
      <c r="A342" s="75" t="str">
        <f>[2]MASTER!$F346</f>
        <v>ORM-302787</v>
      </c>
      <c r="B342" s="75">
        <f>[2]MASTER!$I346</f>
        <v>302787</v>
      </c>
      <c r="C342" s="76" t="str">
        <f>[2]MASTER!$K346</f>
        <v>DONDOLINO PELVIC BAND RIVETS PLATES DON 2 / MINI 2</v>
      </c>
      <c r="D342" s="77">
        <f>[2]MASTER!$V346</f>
        <v>0</v>
      </c>
      <c r="E342" s="78">
        <f>[2]MASTER!$AS346</f>
        <v>0</v>
      </c>
    </row>
    <row r="343" spans="1:5" x14ac:dyDescent="0.4">
      <c r="A343" s="75" t="str">
        <f>[2]MASTER!$F347</f>
        <v>ORM-302788</v>
      </c>
      <c r="B343" s="75">
        <f>[2]MASTER!$I347</f>
        <v>302788</v>
      </c>
      <c r="C343" s="76" t="str">
        <f>[2]MASTER!$K347</f>
        <v>DONDO PELVIC/CHEST BAND RIVETS PLATES DON3</v>
      </c>
      <c r="D343" s="77">
        <f>[2]MASTER!$V347</f>
        <v>0</v>
      </c>
      <c r="E343" s="78">
        <f>[2]MASTER!$AS347</f>
        <v>0</v>
      </c>
    </row>
    <row r="344" spans="1:5" x14ac:dyDescent="0.4">
      <c r="A344" s="75" t="str">
        <f>[2]MASTER!$F348</f>
        <v>ORM-303524</v>
      </c>
      <c r="B344" s="75">
        <f>[2]MASTER!$I348</f>
        <v>303524</v>
      </c>
      <c r="C344" s="76" t="str">
        <f>[2]MASTER!$K348</f>
        <v>JUDITTA 14" BREATHABLE UPHOLSTERY 36 DARK GREY</v>
      </c>
      <c r="D344" s="77">
        <f>[2]MASTER!$V348</f>
        <v>0</v>
      </c>
      <c r="E344" s="78">
        <f>[2]MASTER!$AS348</f>
        <v>840</v>
      </c>
    </row>
    <row r="345" spans="1:5" x14ac:dyDescent="0.4">
      <c r="A345" s="75" t="str">
        <f>[2]MASTER!$F349</f>
        <v>ORM-303912</v>
      </c>
      <c r="B345" s="75">
        <f>[2]MASTER!$I349</f>
        <v>303912</v>
      </c>
      <c r="C345" s="76" t="str">
        <f>[2]MASTER!$K349</f>
        <v>GRILLO BUSHING M-L SPRING SCREW</v>
      </c>
      <c r="D345" s="77">
        <f>[2]MASTER!$V349</f>
        <v>0</v>
      </c>
      <c r="E345" s="78">
        <f>[2]MASTER!$AS349</f>
        <v>105</v>
      </c>
    </row>
    <row r="346" spans="1:5" x14ac:dyDescent="0.4">
      <c r="A346" s="75" t="str">
        <f>[2]MASTER!$F350</f>
        <v>ORM-30689</v>
      </c>
      <c r="B346" s="75">
        <f>[2]MASTER!$I350</f>
        <v>30689</v>
      </c>
      <c r="C346" s="76" t="str">
        <f>[2]MASTER!$K350</f>
        <v>DYNAMICO REAR WHEEL BLACK - DYN OD</v>
      </c>
      <c r="D346" s="77">
        <f>[2]MASTER!$V350</f>
        <v>0</v>
      </c>
      <c r="E346" s="78">
        <f>[2]MASTER!$AS350</f>
        <v>0</v>
      </c>
    </row>
    <row r="347" spans="1:5" x14ac:dyDescent="0.4">
      <c r="A347" s="75" t="str">
        <f>[2]MASTER!$F351</f>
        <v>ORM-106365</v>
      </c>
      <c r="B347" s="75">
        <f>[2]MASTER!$I351</f>
        <v>106365</v>
      </c>
      <c r="C347" s="76" t="str">
        <f>[2]MASTER!$K351</f>
        <v>825 TROLLI FAMILY B BACK PROTECTION CLOTH</v>
      </c>
      <c r="D347" s="77">
        <f>[2]MASTER!$V351</f>
        <v>0</v>
      </c>
      <c r="E347" s="78">
        <f>[2]MASTER!$AS351</f>
        <v>0</v>
      </c>
    </row>
    <row r="348" spans="1:5" x14ac:dyDescent="0.4">
      <c r="A348" s="75" t="str">
        <f>[2]MASTER!$F352</f>
        <v>ORM-102396</v>
      </c>
      <c r="B348" s="75">
        <f>[2]MASTER!$I352</f>
        <v>102396</v>
      </c>
      <c r="C348" s="76" t="str">
        <f>[2]MASTER!$K352</f>
        <v>HEADREST MINI MINIST/APP/DONDOLINO</v>
      </c>
      <c r="D348" s="77">
        <f>[2]MASTER!$V352</f>
        <v>0</v>
      </c>
      <c r="E348" s="78">
        <f>[2]MASTER!$AS352</f>
        <v>825</v>
      </c>
    </row>
    <row r="349" spans="1:5" x14ac:dyDescent="0.4">
      <c r="A349" s="75" t="str">
        <f>[2]MASTER!$F353</f>
        <v>ORM-102392</v>
      </c>
      <c r="B349" s="75">
        <f>[2]MASTER!$I353</f>
        <v>102392</v>
      </c>
      <c r="C349" s="76" t="str">
        <f>[2]MASTER!$K353</f>
        <v>HEADREST SMALL MINIST/APP/DONDOLINO</v>
      </c>
      <c r="D349" s="77">
        <f>[2]MASTER!$V353</f>
        <v>0</v>
      </c>
      <c r="E349" s="78">
        <f>[2]MASTER!$AS353</f>
        <v>955</v>
      </c>
    </row>
    <row r="350" spans="1:5" x14ac:dyDescent="0.4">
      <c r="A350" s="75" t="str">
        <f>[2]MASTER!$F354</f>
        <v>ORM-102395</v>
      </c>
      <c r="B350" s="75">
        <f>[2]MASTER!$I354</f>
        <v>102395</v>
      </c>
      <c r="C350" s="76" t="str">
        <f>[2]MASTER!$K354</f>
        <v>HEADREST MEDIUM MINIST/APP/DONDOLINO</v>
      </c>
      <c r="D350" s="77">
        <f>[2]MASTER!$V354</f>
        <v>0</v>
      </c>
      <c r="E350" s="78">
        <f>[2]MASTER!$AS354</f>
        <v>955</v>
      </c>
    </row>
    <row r="351" spans="1:5" x14ac:dyDescent="0.4">
      <c r="A351" s="75" t="str">
        <f>[2]MASTER!$F355</f>
        <v>ORM-106693</v>
      </c>
      <c r="B351" s="75">
        <f>[2]MASTER!$I355</f>
        <v>106693</v>
      </c>
      <c r="C351" s="76" t="str">
        <f>[2]MASTER!$K355</f>
        <v>DONDOLINO CIRCUMFERENCE REDUCTION MINI</v>
      </c>
      <c r="D351" s="77">
        <f>[2]MASTER!$V355</f>
        <v>0</v>
      </c>
      <c r="E351" s="78">
        <f>[2]MASTER!$AS355</f>
        <v>270</v>
      </c>
    </row>
    <row r="352" spans="1:5" x14ac:dyDescent="0.4">
      <c r="A352" s="75" t="str">
        <f>[2]MASTER!$F356</f>
        <v>ORM-106694</v>
      </c>
      <c r="B352" s="75">
        <f>[2]MASTER!$I356</f>
        <v>106694</v>
      </c>
      <c r="C352" s="76" t="str">
        <f>[2]MASTER!$K356</f>
        <v>DONDOLINO 2-3 CIRCUMFERENCE REDUCTION SMALL MEDIUM</v>
      </c>
      <c r="D352" s="77">
        <f>[2]MASTER!$V356</f>
        <v>0</v>
      </c>
      <c r="E352" s="78">
        <f>[2]MASTER!$AS356</f>
        <v>270</v>
      </c>
    </row>
    <row r="353" spans="1:5" x14ac:dyDescent="0.4">
      <c r="A353" s="75" t="str">
        <f>[2]MASTER!$F357</f>
        <v>ORM-18072</v>
      </c>
      <c r="B353" s="75">
        <f>[2]MASTER!$I357</f>
        <v>18072</v>
      </c>
      <c r="C353" s="76" t="str">
        <f>[2]MASTER!$K357</f>
        <v>APP POWER CABLE USA</v>
      </c>
      <c r="D353" s="77">
        <f>[2]MASTER!$V357</f>
        <v>0</v>
      </c>
      <c r="E353" s="78">
        <f>[2]MASTER!$AS357</f>
        <v>35</v>
      </c>
    </row>
    <row r="354" spans="1:5" x14ac:dyDescent="0.4">
      <c r="A354" s="75" t="str">
        <f>[2]MASTER!$F358</f>
        <v>ORM-302816</v>
      </c>
      <c r="B354" s="75">
        <f>[2]MASTER!$I358</f>
        <v>302816</v>
      </c>
      <c r="C354" s="76" t="str">
        <f>[2]MASTER!$K358</f>
        <v>APP PAIR OF REAR WHEELS WITH BRAKES</v>
      </c>
      <c r="D354" s="77">
        <f>[2]MASTER!$V358</f>
        <v>0</v>
      </c>
      <c r="E354" s="78">
        <f>[2]MASTER!$AS358</f>
        <v>70</v>
      </c>
    </row>
    <row r="355" spans="1:5" x14ac:dyDescent="0.4">
      <c r="A355" s="75" t="str">
        <f>[2]MASTER!$F359</f>
        <v>ORM-302817</v>
      </c>
      <c r="B355" s="75">
        <f>[2]MASTER!$I359</f>
        <v>302817</v>
      </c>
      <c r="C355" s="76" t="str">
        <f>[2]MASTER!$K359</f>
        <v>APP PAIR OF FRONT WHEELS WITHOUT BRAKES</v>
      </c>
      <c r="D355" s="77">
        <f>[2]MASTER!$V359</f>
        <v>0</v>
      </c>
      <c r="E355" s="78">
        <f>[2]MASTER!$AS359</f>
        <v>65</v>
      </c>
    </row>
    <row r="356" spans="1:5" x14ac:dyDescent="0.4">
      <c r="A356" s="75" t="str">
        <f>[2]MASTER!$F360</f>
        <v>ORM-101655</v>
      </c>
      <c r="B356" s="75">
        <f>[2]MASTER!$I360</f>
        <v>101655</v>
      </c>
      <c r="C356" s="76" t="str">
        <f>[2]MASTER!$K360</f>
        <v>APP MINI STDY SMALL</v>
      </c>
      <c r="D356" s="77">
        <f>[2]MASTER!$V360</f>
        <v>0</v>
      </c>
      <c r="E356" s="78">
        <f>[2]MASTER!$AS360</f>
        <v>4645</v>
      </c>
    </row>
    <row r="357" spans="1:5" x14ac:dyDescent="0.4">
      <c r="A357" s="75" t="str">
        <f>[2]MASTER!$F361</f>
        <v>ORM-102761</v>
      </c>
      <c r="B357" s="75">
        <f>[2]MASTER!$I361</f>
        <v>102761</v>
      </c>
      <c r="C357" s="76" t="str">
        <f>[2]MASTER!$K361</f>
        <v>BIRILLO 1</v>
      </c>
      <c r="D357" s="77">
        <f>[2]MASTER!$V361</f>
        <v>0</v>
      </c>
      <c r="E357" s="78">
        <f>[2]MASTER!$AS361</f>
        <v>1365</v>
      </c>
    </row>
    <row r="358" spans="1:5" x14ac:dyDescent="0.4">
      <c r="A358" s="75" t="str">
        <f>[2]MASTER!$F362</f>
        <v>ORM-12006</v>
      </c>
      <c r="B358" s="75">
        <f>[2]MASTER!$I362</f>
        <v>12006</v>
      </c>
      <c r="C358" s="76" t="str">
        <f>[2]MASTER!$K362</f>
        <v>BIRILLO WHEEL 80 X 24</v>
      </c>
      <c r="D358" s="77">
        <f>[2]MASTER!$V362</f>
        <v>0</v>
      </c>
      <c r="E358" s="78">
        <f>[2]MASTER!$AS362</f>
        <v>40</v>
      </c>
    </row>
    <row r="359" spans="1:5" x14ac:dyDescent="0.4">
      <c r="A359" s="75" t="str">
        <f>[2]MASTER!$F363</f>
        <v>ORM-14058</v>
      </c>
      <c r="B359" s="75">
        <f>[2]MASTER!$I363</f>
        <v>14058</v>
      </c>
      <c r="C359" s="76" t="str">
        <f>[2]MASTER!$K363</f>
        <v>BIRILLO HANDWHEEL M8 X 30</v>
      </c>
      <c r="D359" s="77">
        <f>[2]MASTER!$V363</f>
        <v>0</v>
      </c>
      <c r="E359" s="78">
        <f>[2]MASTER!$AS363</f>
        <v>20</v>
      </c>
    </row>
    <row r="360" spans="1:5" x14ac:dyDescent="0.4">
      <c r="A360" s="75" t="str">
        <f>[2]MASTER!$F364</f>
        <v>ORM-14211</v>
      </c>
      <c r="B360" s="75">
        <f>[2]MASTER!$I364</f>
        <v>14211</v>
      </c>
      <c r="C360" s="76" t="str">
        <f>[2]MASTER!$K364</f>
        <v>BIRILLO COMPLETE BALL POMMEL M8</v>
      </c>
      <c r="D360" s="77">
        <f>[2]MASTER!$V364</f>
        <v>0</v>
      </c>
      <c r="E360" s="78">
        <f>[2]MASTER!$AS364</f>
        <v>15</v>
      </c>
    </row>
    <row r="361" spans="1:5" x14ac:dyDescent="0.4">
      <c r="A361" s="75" t="str">
        <f>[2]MASTER!$F365</f>
        <v>ORM-16017</v>
      </c>
      <c r="B361" s="75">
        <f>[2]MASTER!$I365</f>
        <v>16017</v>
      </c>
      <c r="C361" s="76" t="str">
        <f>[2]MASTER!$K365</f>
        <v>BIRILLO BLACK BUMPER SOLD AS EACH</v>
      </c>
      <c r="D361" s="77">
        <f>[2]MASTER!$V365</f>
        <v>0</v>
      </c>
      <c r="E361" s="78">
        <f>[2]MASTER!$AS365</f>
        <v>10</v>
      </c>
    </row>
    <row r="362" spans="1:5" x14ac:dyDescent="0.4">
      <c r="A362" s="75" t="str">
        <f>[2]MASTER!$F366</f>
        <v>ORM-102762</v>
      </c>
      <c r="B362" s="75">
        <f>[2]MASTER!$I366</f>
        <v>102762</v>
      </c>
      <c r="C362" s="76" t="str">
        <f>[2]MASTER!$K366</f>
        <v>BIRILLO 2</v>
      </c>
      <c r="D362" s="77">
        <f>[2]MASTER!$V366</f>
        <v>0</v>
      </c>
      <c r="E362" s="78">
        <f>[2]MASTER!$AS366</f>
        <v>1365</v>
      </c>
    </row>
    <row r="363" spans="1:5" x14ac:dyDescent="0.4">
      <c r="A363" s="75" t="str">
        <f>[2]MASTER!$F367</f>
        <v>ORM-30058</v>
      </c>
      <c r="B363" s="75">
        <f>[2]MASTER!$I367</f>
        <v>30058</v>
      </c>
      <c r="C363" s="76" t="str">
        <f>[2]MASTER!$K367</f>
        <v>BIRILLO WHEEL 80 X 24 WITH BRAKE</v>
      </c>
      <c r="D363" s="77">
        <f>[2]MASTER!$V367</f>
        <v>0</v>
      </c>
      <c r="E363" s="78">
        <f>[2]MASTER!$AS367</f>
        <v>60</v>
      </c>
    </row>
    <row r="364" spans="1:5" x14ac:dyDescent="0.4">
      <c r="A364" s="75" t="str">
        <f>[2]MASTER!$F368</f>
        <v>ORM-103838</v>
      </c>
      <c r="B364" s="75">
        <f>[2]MASTER!$I368</f>
        <v>103838</v>
      </c>
      <c r="C364" s="76" t="str">
        <f>[2]MASTER!$K368</f>
        <v>BIRILLO TRANSPARENT TRAY FOR SIZE 1</v>
      </c>
      <c r="D364" s="77">
        <f>[2]MASTER!$V368</f>
        <v>0</v>
      </c>
      <c r="E364" s="78">
        <f>[2]MASTER!$AS368</f>
        <v>510</v>
      </c>
    </row>
    <row r="365" spans="1:5" x14ac:dyDescent="0.4">
      <c r="A365" s="75" t="str">
        <f>[2]MASTER!$F369</f>
        <v>ORM-103840</v>
      </c>
      <c r="B365" s="75">
        <f>[2]MASTER!$I369</f>
        <v>103840</v>
      </c>
      <c r="C365" s="76" t="str">
        <f>[2]MASTER!$K369</f>
        <v>BIRILLO TRANSPARENT TRAY FOR SIZE 3</v>
      </c>
      <c r="D365" s="77">
        <f>[2]MASTER!$V369</f>
        <v>0</v>
      </c>
      <c r="E365" s="78">
        <f>[2]MASTER!$AS369</f>
        <v>510</v>
      </c>
    </row>
    <row r="366" spans="1:5" x14ac:dyDescent="0.4">
      <c r="A366" s="75" t="str">
        <f>[2]MASTER!$F370</f>
        <v>ORM-103841</v>
      </c>
      <c r="B366" s="75">
        <f>[2]MASTER!$I370</f>
        <v>103841</v>
      </c>
      <c r="C366" s="76" t="str">
        <f>[2]MASTER!$K370</f>
        <v>BIRILLO TRANSPARENT TRAY FOR SIZE 4</v>
      </c>
      <c r="D366" s="77">
        <f>[2]MASTER!$V370</f>
        <v>0</v>
      </c>
      <c r="E366" s="78">
        <f>[2]MASTER!$AS370</f>
        <v>510</v>
      </c>
    </row>
    <row r="367" spans="1:5" x14ac:dyDescent="0.4">
      <c r="A367" s="75" t="str">
        <f>[2]MASTER!$F371</f>
        <v>ORM-102475</v>
      </c>
      <c r="B367" s="75">
        <f>[2]MASTER!$I371</f>
        <v>102475</v>
      </c>
      <c r="C367" s="76" t="str">
        <f>[2]MASTER!$K371</f>
        <v>BIRILLO CONCAVE HEADREST FOR SIZE 1</v>
      </c>
      <c r="D367" s="77">
        <f>[2]MASTER!$V371</f>
        <v>0</v>
      </c>
      <c r="E367" s="78">
        <f>[2]MASTER!$AS371</f>
        <v>320</v>
      </c>
    </row>
    <row r="368" spans="1:5" x14ac:dyDescent="0.4">
      <c r="A368" s="75" t="str">
        <f>[2]MASTER!$F372</f>
        <v>ORM-102444</v>
      </c>
      <c r="B368" s="75">
        <f>[2]MASTER!$I372</f>
        <v>102444</v>
      </c>
      <c r="C368" s="76" t="str">
        <f>[2]MASTER!$K372</f>
        <v>BIRILLO CONCAVE HEADREST FOR SIZE 2</v>
      </c>
      <c r="D368" s="77">
        <f>[2]MASTER!$V372</f>
        <v>0</v>
      </c>
      <c r="E368" s="78">
        <f>[2]MASTER!$AS372</f>
        <v>350</v>
      </c>
    </row>
    <row r="369" spans="1:5" x14ac:dyDescent="0.4">
      <c r="A369" s="75" t="str">
        <f>[2]MASTER!$F373</f>
        <v>ORM-102447</v>
      </c>
      <c r="B369" s="75">
        <f>[2]MASTER!$I373</f>
        <v>102447</v>
      </c>
      <c r="C369" s="76" t="str">
        <f>[2]MASTER!$K373</f>
        <v xml:space="preserve">BIRILLO CONCAVE HEADREST FOR SIZE 3  - 4 </v>
      </c>
      <c r="D369" s="77">
        <f>[2]MASTER!$V373</f>
        <v>0</v>
      </c>
      <c r="E369" s="78">
        <f>[2]MASTER!$AS373</f>
        <v>355</v>
      </c>
    </row>
    <row r="370" spans="1:5" x14ac:dyDescent="0.4">
      <c r="A370" s="75" t="str">
        <f>[2]MASTER!$F374</f>
        <v>ORM-27153-B</v>
      </c>
      <c r="B370" s="75" t="str">
        <f>[2]MASTER!$I374</f>
        <v>27153-B</v>
      </c>
      <c r="C370" s="76" t="str">
        <f>[2]MASTER!$K374</f>
        <v>BIRILLO HANDLE BAR FOR BIRILLO - SIZE 2</v>
      </c>
      <c r="D370" s="77">
        <f>[2]MASTER!$V374</f>
        <v>0</v>
      </c>
      <c r="E370" s="78">
        <f>[2]MASTER!$AS374</f>
        <v>0</v>
      </c>
    </row>
    <row r="371" spans="1:5" x14ac:dyDescent="0.4">
      <c r="A371" s="75" t="str">
        <f>[2]MASTER!$F375</f>
        <v>ORM-106675E</v>
      </c>
      <c r="B371" s="75" t="str">
        <f>[2]MASTER!$I375</f>
        <v>106675E</v>
      </c>
      <c r="C371" s="76" t="str">
        <f>[2]MASTER!$K375</f>
        <v>DONDOLINO SIZE 2</v>
      </c>
      <c r="D371" s="77">
        <f>[2]MASTER!$V375</f>
        <v>0</v>
      </c>
      <c r="E371" s="78">
        <f>[2]MASTER!$AS375</f>
        <v>3325</v>
      </c>
    </row>
    <row r="372" spans="1:5" x14ac:dyDescent="0.4">
      <c r="A372" s="75" t="str">
        <f>[2]MASTER!$F376</f>
        <v>ORM-20050</v>
      </c>
      <c r="B372" s="75">
        <f>[2]MASTER!$I376</f>
        <v>20050</v>
      </c>
      <c r="C372" s="76" t="str">
        <f>[2]MASTER!$K376</f>
        <v>DONDOLINO 6 X 20 SCREW EACH</v>
      </c>
      <c r="D372" s="77">
        <f>[2]MASTER!$V376</f>
        <v>0</v>
      </c>
      <c r="E372" s="78">
        <f>[2]MASTER!$AS376</f>
        <v>5</v>
      </c>
    </row>
    <row r="373" spans="1:5" x14ac:dyDescent="0.4">
      <c r="A373" s="75" t="str">
        <f>[2]MASTER!$F377</f>
        <v>ORM-20069</v>
      </c>
      <c r="B373" s="75">
        <f>[2]MASTER!$I377</f>
        <v>20069</v>
      </c>
      <c r="C373" s="76" t="str">
        <f>[2]MASTER!$K377</f>
        <v>DONDOLINO 6.4 X 12.5 X 1.6 WASHER EACH</v>
      </c>
      <c r="D373" s="77">
        <f>[2]MASTER!$V377</f>
        <v>0</v>
      </c>
      <c r="E373" s="78">
        <f>[2]MASTER!$AS377</f>
        <v>5</v>
      </c>
    </row>
    <row r="374" spans="1:5" x14ac:dyDescent="0.4">
      <c r="A374" s="75" t="str">
        <f>[2]MASTER!$F378</f>
        <v>ORM-21303</v>
      </c>
      <c r="B374" s="75">
        <f>[2]MASTER!$I378</f>
        <v>21303</v>
      </c>
      <c r="C374" s="76" t="str">
        <f>[2]MASTER!$K378</f>
        <v>DONDOLINO TILTING CABLE</v>
      </c>
      <c r="D374" s="77">
        <f>[2]MASTER!$V378</f>
        <v>0</v>
      </c>
      <c r="E374" s="78">
        <f>[2]MASTER!$AS378</f>
        <v>40</v>
      </c>
    </row>
    <row r="375" spans="1:5" x14ac:dyDescent="0.4">
      <c r="A375" s="75" t="str">
        <f>[2]MASTER!$F379</f>
        <v>ORM-106676E</v>
      </c>
      <c r="B375" s="75" t="str">
        <f>[2]MASTER!$I379</f>
        <v>106676E</v>
      </c>
      <c r="C375" s="76" t="str">
        <f>[2]MASTER!$K379</f>
        <v>DONDOLINO SIZE 3</v>
      </c>
      <c r="D375" s="77">
        <f>[2]MASTER!$V379</f>
        <v>0</v>
      </c>
      <c r="E375" s="78">
        <f>[2]MASTER!$AS379</f>
        <v>3420</v>
      </c>
    </row>
    <row r="376" spans="1:5" x14ac:dyDescent="0.4">
      <c r="A376" s="75" t="str">
        <f>[2]MASTER!$F380</f>
        <v>ORM-302188</v>
      </c>
      <c r="B376" s="75">
        <f>[2]MASTER!$I380</f>
        <v>302188</v>
      </c>
      <c r="C376" s="76" t="str">
        <f>[2]MASTER!$K380</f>
        <v>DONDOLINO PAIR OF BUFFERS</v>
      </c>
      <c r="D376" s="77">
        <f>[2]MASTER!$V380</f>
        <v>0</v>
      </c>
      <c r="E376" s="78">
        <f>[2]MASTER!$AS380</f>
        <v>40</v>
      </c>
    </row>
    <row r="377" spans="1:5" x14ac:dyDescent="0.4">
      <c r="A377" s="75" t="str">
        <f>[2]MASTER!$F381</f>
        <v>ORM-302189</v>
      </c>
      <c r="B377" s="75">
        <f>[2]MASTER!$I381</f>
        <v>302189</v>
      </c>
      <c r="C377" s="76" t="str">
        <f>[2]MASTER!$K381</f>
        <v>DONDOLINO PAIR OF WHEELS</v>
      </c>
      <c r="D377" s="77">
        <f>[2]MASTER!$V381</f>
        <v>0</v>
      </c>
      <c r="E377" s="78">
        <f>[2]MASTER!$AS381</f>
        <v>80</v>
      </c>
    </row>
    <row r="378" spans="1:5" x14ac:dyDescent="0.4">
      <c r="A378" s="75" t="str">
        <f>[2]MASTER!$F382</f>
        <v>ORM-302753</v>
      </c>
      <c r="B378" s="75">
        <f>[2]MASTER!$I382</f>
        <v>302753</v>
      </c>
      <c r="C378" s="76" t="str">
        <f>[2]MASTER!$K382</f>
        <v>DONDOLINO PAIR OF D40 M8 X 35 KNOBS WASHERS</v>
      </c>
      <c r="D378" s="77">
        <f>[2]MASTER!$V382</f>
        <v>0</v>
      </c>
      <c r="E378" s="78">
        <f>[2]MASTER!$AS382</f>
        <v>15</v>
      </c>
    </row>
    <row r="379" spans="1:5" x14ac:dyDescent="0.4">
      <c r="A379" s="75" t="str">
        <f>[2]MASTER!$F383</f>
        <v>ORM-302754</v>
      </c>
      <c r="B379" s="75">
        <f>[2]MASTER!$I383</f>
        <v>302754</v>
      </c>
      <c r="C379" s="76" t="str">
        <f>[2]MASTER!$K383</f>
        <v>DONDOLINO PAIR OF D40 HOLE M8 KNOBS WASHERS</v>
      </c>
      <c r="D379" s="77">
        <f>[2]MASTER!$V383</f>
        <v>0</v>
      </c>
      <c r="E379" s="78">
        <f>[2]MASTER!$AS383</f>
        <v>15</v>
      </c>
    </row>
    <row r="380" spans="1:5" x14ac:dyDescent="0.4">
      <c r="A380" s="75" t="str">
        <f>[2]MASTER!$F384</f>
        <v>ORM-302757</v>
      </c>
      <c r="B380" s="75">
        <f>[2]MASTER!$I384</f>
        <v>302757</v>
      </c>
      <c r="C380" s="76" t="str">
        <f>[2]MASTER!$K384</f>
        <v>DONDOLINO PAIR OF D30 HOLE M6 KNOBS</v>
      </c>
      <c r="D380" s="77">
        <f>[2]MASTER!$V384</f>
        <v>0</v>
      </c>
      <c r="E380" s="78">
        <f>[2]MASTER!$AS384</f>
        <v>15</v>
      </c>
    </row>
    <row r="381" spans="1:5" x14ac:dyDescent="0.4">
      <c r="A381" s="75" t="str">
        <f>[2]MASTER!$F385</f>
        <v>ORM-302758</v>
      </c>
      <c r="B381" s="75">
        <f>[2]MASTER!$I385</f>
        <v>302758</v>
      </c>
      <c r="C381" s="76" t="str">
        <f>[2]MASTER!$K385</f>
        <v>DONDOLINO PAIR OF HEELRESTS DON 1</v>
      </c>
      <c r="D381" s="77">
        <f>[2]MASTER!$V385</f>
        <v>0</v>
      </c>
      <c r="E381" s="78">
        <f>[2]MASTER!$AS385</f>
        <v>105</v>
      </c>
    </row>
    <row r="382" spans="1:5" x14ac:dyDescent="0.4">
      <c r="A382" s="75" t="str">
        <f>[2]MASTER!$F386</f>
        <v>ORM-302760</v>
      </c>
      <c r="B382" s="75">
        <f>[2]MASTER!$I386</f>
        <v>302760</v>
      </c>
      <c r="C382" s="76" t="str">
        <f>[2]MASTER!$K386</f>
        <v>DONDOLINO PAIR OF RUBBER TIPS OF FOOTREST FRAME</v>
      </c>
      <c r="D382" s="77">
        <f>[2]MASTER!$V386</f>
        <v>0</v>
      </c>
      <c r="E382" s="78">
        <f>[2]MASTER!$AS386</f>
        <v>20</v>
      </c>
    </row>
    <row r="383" spans="1:5" x14ac:dyDescent="0.4">
      <c r="A383" s="75" t="str">
        <f>[2]MASTER!$F387</f>
        <v>ORM-302763</v>
      </c>
      <c r="B383" s="75">
        <f>[2]MASTER!$I387</f>
        <v>302763</v>
      </c>
      <c r="C383" s="76" t="str">
        <f>[2]MASTER!$K387</f>
        <v>DONDOLINO PAIR OF HEELRESTS DON 2</v>
      </c>
      <c r="D383" s="77">
        <f>[2]MASTER!$V387</f>
        <v>0</v>
      </c>
      <c r="E383" s="78">
        <f>[2]MASTER!$AS387</f>
        <v>110</v>
      </c>
    </row>
    <row r="384" spans="1:5" x14ac:dyDescent="0.4">
      <c r="A384" s="75" t="str">
        <f>[2]MASTER!$F388</f>
        <v>ORM-302769</v>
      </c>
      <c r="B384" s="75">
        <f>[2]MASTER!$I388</f>
        <v>302769</v>
      </c>
      <c r="C384" s="76" t="str">
        <f>[2]MASTER!$K388</f>
        <v>DONDOLINO PAIR OF COVERS FOR KNEEPADS DON 1</v>
      </c>
      <c r="D384" s="77">
        <f>[2]MASTER!$V388</f>
        <v>0</v>
      </c>
      <c r="E384" s="78">
        <f>[2]MASTER!$AS388</f>
        <v>90</v>
      </c>
    </row>
    <row r="385" spans="1:5" x14ac:dyDescent="0.4">
      <c r="A385" s="75" t="str">
        <f>[2]MASTER!$F389</f>
        <v>ORM-302772</v>
      </c>
      <c r="B385" s="75">
        <f>[2]MASTER!$I389</f>
        <v>302772</v>
      </c>
      <c r="C385" s="76" t="str">
        <f>[2]MASTER!$K389</f>
        <v>DONDOLINO PAIR OF KNEEPADS WITH COVERS DON 1</v>
      </c>
      <c r="D385" s="77">
        <f>[2]MASTER!$V389</f>
        <v>0</v>
      </c>
      <c r="E385" s="78">
        <f>[2]MASTER!$AS389</f>
        <v>245</v>
      </c>
    </row>
    <row r="386" spans="1:5" x14ac:dyDescent="0.4">
      <c r="A386" s="75" t="str">
        <f>[2]MASTER!$F390</f>
        <v>ORM-302776</v>
      </c>
      <c r="B386" s="75">
        <f>[2]MASTER!$I390</f>
        <v>302776</v>
      </c>
      <c r="C386" s="76" t="str">
        <f>[2]MASTER!$K390</f>
        <v>DONDOLINO PAIR OF D40 KNOBS WITH PIN M8 X 17</v>
      </c>
      <c r="D386" s="77">
        <f>[2]MASTER!$V390</f>
        <v>0</v>
      </c>
      <c r="E386" s="78">
        <f>[2]MASTER!$AS390</f>
        <v>15</v>
      </c>
    </row>
    <row r="387" spans="1:5" x14ac:dyDescent="0.4">
      <c r="A387" s="75" t="str">
        <f>[2]MASTER!$F391</f>
        <v>ORM-302790</v>
      </c>
      <c r="B387" s="75">
        <f>[2]MASTER!$I391</f>
        <v>302790</v>
      </c>
      <c r="C387" s="76" t="str">
        <f>[2]MASTER!$K391</f>
        <v>DONDOLINO RIGHT JOINT WITH BAR FOR TRAY DON MINI</v>
      </c>
      <c r="D387" s="77">
        <f>[2]MASTER!$V391</f>
        <v>0</v>
      </c>
      <c r="E387" s="78">
        <f>[2]MASTER!$AS391</f>
        <v>80</v>
      </c>
    </row>
    <row r="388" spans="1:5" x14ac:dyDescent="0.4">
      <c r="A388" s="75" t="str">
        <f>[2]MASTER!$F392</f>
        <v>ORM-302791</v>
      </c>
      <c r="B388" s="75">
        <f>[2]MASTER!$I392</f>
        <v>302791</v>
      </c>
      <c r="C388" s="76" t="str">
        <f>[2]MASTER!$K392</f>
        <v>DONDOLINO LEFT JOINT WITH BAR FOR TRAY DON MINI</v>
      </c>
      <c r="D388" s="77">
        <f>[2]MASTER!$V392</f>
        <v>0</v>
      </c>
      <c r="E388" s="78">
        <f>[2]MASTER!$AS392</f>
        <v>80</v>
      </c>
    </row>
    <row r="389" spans="1:5" x14ac:dyDescent="0.4">
      <c r="A389" s="75" t="str">
        <f>[2]MASTER!$F393</f>
        <v>ORM-302797</v>
      </c>
      <c r="B389" s="75">
        <f>[2]MASTER!$I393</f>
        <v>302797</v>
      </c>
      <c r="C389" s="76" t="str">
        <f>[2]MASTER!$K393</f>
        <v>DONDOLINO BLOCKING LEVER OF TRAY PIN</v>
      </c>
      <c r="D389" s="77">
        <f>[2]MASTER!$V393</f>
        <v>0</v>
      </c>
      <c r="E389" s="78">
        <f>[2]MASTER!$AS393</f>
        <v>25</v>
      </c>
    </row>
    <row r="390" spans="1:5" x14ac:dyDescent="0.4">
      <c r="A390" s="75" t="str">
        <f>[2]MASTER!$F394</f>
        <v>ORM-302991</v>
      </c>
      <c r="B390" s="75">
        <f>[2]MASTER!$I394</f>
        <v>302991</v>
      </c>
      <c r="C390" s="76" t="str">
        <f>[2]MASTER!$K394</f>
        <v>DONDOLINO PAIR OF PLASTIC SUPPORTS HINGES</v>
      </c>
      <c r="D390" s="77">
        <f>[2]MASTER!$V394</f>
        <v>0</v>
      </c>
      <c r="E390" s="78">
        <f>[2]MASTER!$AS394</f>
        <v>185</v>
      </c>
    </row>
    <row r="391" spans="1:5" x14ac:dyDescent="0.4">
      <c r="A391" s="75" t="str">
        <f>[2]MASTER!$F395</f>
        <v>ORM-302994</v>
      </c>
      <c r="B391" s="75">
        <f>[2]MASTER!$I395</f>
        <v>302994</v>
      </c>
      <c r="C391" s="76" t="str">
        <f>[2]MASTER!$K395</f>
        <v>DONDOLINO SPRING STOPPER TIE ROD</v>
      </c>
      <c r="D391" s="77">
        <f>[2]MASTER!$V395</f>
        <v>0</v>
      </c>
      <c r="E391" s="78">
        <f>[2]MASTER!$AS395</f>
        <v>125</v>
      </c>
    </row>
    <row r="392" spans="1:5" x14ac:dyDescent="0.4">
      <c r="A392" s="75" t="str">
        <f>[2]MASTER!$F396</f>
        <v>ORM-302995</v>
      </c>
      <c r="B392" s="75">
        <f>[2]MASTER!$I396</f>
        <v>302995</v>
      </c>
      <c r="C392" s="76" t="str">
        <f>[2]MASTER!$K396</f>
        <v>DONDOLINO TILTING SYSTEM LEVER</v>
      </c>
      <c r="D392" s="77">
        <f>[2]MASTER!$V396</f>
        <v>0</v>
      </c>
      <c r="E392" s="78">
        <f>[2]MASTER!$AS396</f>
        <v>50</v>
      </c>
    </row>
    <row r="393" spans="1:5" x14ac:dyDescent="0.4">
      <c r="A393" s="75" t="str">
        <f>[2]MASTER!$F397</f>
        <v>ORM-303000</v>
      </c>
      <c r="B393" s="75">
        <f>[2]MASTER!$I397</f>
        <v>303000</v>
      </c>
      <c r="C393" s="76" t="str">
        <f>[2]MASTER!$K397</f>
        <v>DONDOLINO PELVIC BAND RIVETS PLATES DON 1</v>
      </c>
      <c r="D393" s="77">
        <f>[2]MASTER!$V397</f>
        <v>0</v>
      </c>
      <c r="E393" s="78">
        <f>[2]MASTER!$AS397</f>
        <v>220</v>
      </c>
    </row>
    <row r="394" spans="1:5" x14ac:dyDescent="0.4">
      <c r="A394" s="75" t="str">
        <f>[2]MASTER!$F398</f>
        <v>ORM-102420E</v>
      </c>
      <c r="B394" s="75" t="str">
        <f>[2]MASTER!$I398</f>
        <v>102420E</v>
      </c>
      <c r="C394" s="76" t="str">
        <f>[2]MASTER!$K398</f>
        <v>DYNAMICO SIZE 1</v>
      </c>
      <c r="D394" s="77">
        <f>[2]MASTER!$V398</f>
        <v>0</v>
      </c>
      <c r="E394" s="78">
        <f>[2]MASTER!$AS398</f>
        <v>1420</v>
      </c>
    </row>
    <row r="395" spans="1:5" x14ac:dyDescent="0.4">
      <c r="A395" s="75" t="str">
        <f>[2]MASTER!$F399</f>
        <v>ORM-171287</v>
      </c>
      <c r="B395" s="75">
        <f>[2]MASTER!$I399</f>
        <v>171287</v>
      </c>
      <c r="C395" s="76" t="str">
        <f>[2]MASTER!$K399</f>
        <v>DYNAMICO HARNESS 1</v>
      </c>
      <c r="D395" s="77">
        <f>[2]MASTER!$V399</f>
        <v>0</v>
      </c>
      <c r="E395" s="78">
        <f>[2]MASTER!$AS399</f>
        <v>270</v>
      </c>
    </row>
    <row r="396" spans="1:5" x14ac:dyDescent="0.4">
      <c r="A396" s="75" t="str">
        <f>[2]MASTER!$F400</f>
        <v>ORM-171288</v>
      </c>
      <c r="B396" s="75">
        <f>[2]MASTER!$I400</f>
        <v>171288</v>
      </c>
      <c r="C396" s="76" t="str">
        <f>[2]MASTER!$K400</f>
        <v>DYNAMICO HARNESS 2</v>
      </c>
      <c r="D396" s="77">
        <f>[2]MASTER!$V400</f>
        <v>0</v>
      </c>
      <c r="E396" s="78">
        <f>[2]MASTER!$AS400</f>
        <v>285</v>
      </c>
    </row>
    <row r="397" spans="1:5" x14ac:dyDescent="0.4">
      <c r="A397" s="75" t="str">
        <f>[2]MASTER!$F401</f>
        <v>ORM-171289</v>
      </c>
      <c r="B397" s="75">
        <f>[2]MASTER!$I401</f>
        <v>171289</v>
      </c>
      <c r="C397" s="76" t="str">
        <f>[2]MASTER!$K401</f>
        <v>DYNAMICO HARNESS 3</v>
      </c>
      <c r="D397" s="77">
        <f>[2]MASTER!$V401</f>
        <v>0</v>
      </c>
      <c r="E397" s="78">
        <f>[2]MASTER!$AS401</f>
        <v>300</v>
      </c>
    </row>
    <row r="398" spans="1:5" x14ac:dyDescent="0.4">
      <c r="A398" s="75" t="str">
        <f>[2]MASTER!$F402</f>
        <v>ORM-171291</v>
      </c>
      <c r="B398" s="75">
        <f>[2]MASTER!$I402</f>
        <v>171291</v>
      </c>
      <c r="C398" s="76" t="str">
        <f>[2]MASTER!$K402</f>
        <v>DYNAMICO HARNESS 5</v>
      </c>
      <c r="D398" s="77">
        <f>[2]MASTER!$V402</f>
        <v>0</v>
      </c>
      <c r="E398" s="78">
        <f>[2]MASTER!$AS402</f>
        <v>310</v>
      </c>
    </row>
    <row r="399" spans="1:5" x14ac:dyDescent="0.4">
      <c r="A399" s="75" t="str">
        <f>[2]MASTER!$F403</f>
        <v>ORM-30043.A</v>
      </c>
      <c r="B399" s="75" t="str">
        <f>[2]MASTER!$I403</f>
        <v>30043.A</v>
      </c>
      <c r="C399" s="76" t="str">
        <f>[2]MASTER!$K403</f>
        <v>DYNAMICO CHEST SUPPORT DYN 2</v>
      </c>
      <c r="D399" s="77">
        <f>[2]MASTER!$V403</f>
        <v>0</v>
      </c>
      <c r="E399" s="78">
        <f>[2]MASTER!$AS403</f>
        <v>0</v>
      </c>
    </row>
    <row r="400" spans="1:5" x14ac:dyDescent="0.4">
      <c r="A400" s="75" t="str">
        <f>[2]MASTER!$F404</f>
        <v>ORM-30044.A</v>
      </c>
      <c r="B400" s="75" t="str">
        <f>[2]MASTER!$I404</f>
        <v>30044.A</v>
      </c>
      <c r="C400" s="76" t="str">
        <f>[2]MASTER!$K404</f>
        <v>DYNAMICO CHEST SUPPORT DYN 3</v>
      </c>
      <c r="D400" s="77">
        <f>[2]MASTER!$V404</f>
        <v>0</v>
      </c>
      <c r="E400" s="78">
        <f>[2]MASTER!$AS404</f>
        <v>0</v>
      </c>
    </row>
    <row r="401" spans="1:5" x14ac:dyDescent="0.4">
      <c r="A401" s="75" t="str">
        <f>[2]MASTER!$F405</f>
        <v>ORM-30045.A</v>
      </c>
      <c r="B401" s="75" t="str">
        <f>[2]MASTER!$I405</f>
        <v>30045.A</v>
      </c>
      <c r="C401" s="76" t="str">
        <f>[2]MASTER!$K405</f>
        <v>DYNAMICO CHEST SUPPORT DYN 4</v>
      </c>
      <c r="D401" s="77">
        <f>[2]MASTER!$V405</f>
        <v>0</v>
      </c>
      <c r="E401" s="78">
        <f>[2]MASTER!$AS405</f>
        <v>0</v>
      </c>
    </row>
    <row r="402" spans="1:5" x14ac:dyDescent="0.4">
      <c r="A402" s="75" t="str">
        <f>[2]MASTER!$F406</f>
        <v>ORM-30046</v>
      </c>
      <c r="B402" s="75">
        <f>[2]MASTER!$I406</f>
        <v>30046</v>
      </c>
      <c r="C402" s="76" t="str">
        <f>[2]MASTER!$K406</f>
        <v>DYNAMICO PELIVC SUPPORT DYN 1</v>
      </c>
      <c r="D402" s="77">
        <f>[2]MASTER!$V406</f>
        <v>0</v>
      </c>
      <c r="E402" s="78">
        <f>[2]MASTER!$AS406</f>
        <v>0</v>
      </c>
    </row>
    <row r="403" spans="1:5" x14ac:dyDescent="0.4">
      <c r="A403" s="75" t="str">
        <f>[2]MASTER!$F407</f>
        <v>ORM-30047</v>
      </c>
      <c r="B403" s="75">
        <f>[2]MASTER!$I407</f>
        <v>30047</v>
      </c>
      <c r="C403" s="76" t="str">
        <f>[2]MASTER!$K407</f>
        <v>DYNAMICO PELVIC SUPPORT DYN 2</v>
      </c>
      <c r="D403" s="77">
        <f>[2]MASTER!$V407</f>
        <v>0</v>
      </c>
      <c r="E403" s="78">
        <f>[2]MASTER!$AS407</f>
        <v>0</v>
      </c>
    </row>
    <row r="404" spans="1:5" x14ac:dyDescent="0.4">
      <c r="A404" s="75" t="str">
        <f>[2]MASTER!$F408</f>
        <v>ORM-30048</v>
      </c>
      <c r="B404" s="75">
        <f>[2]MASTER!$I408</f>
        <v>30048</v>
      </c>
      <c r="C404" s="76" t="str">
        <f>[2]MASTER!$K408</f>
        <v>DYNAMICO PELVIC SUPPORT DYN 3</v>
      </c>
      <c r="D404" s="77">
        <f>[2]MASTER!$V408</f>
        <v>0</v>
      </c>
      <c r="E404" s="78">
        <f>[2]MASTER!$AS408</f>
        <v>0</v>
      </c>
    </row>
    <row r="405" spans="1:5" x14ac:dyDescent="0.4">
      <c r="A405" s="75" t="str">
        <f>[2]MASTER!$F409</f>
        <v>ORM-30049</v>
      </c>
      <c r="B405" s="75">
        <f>[2]MASTER!$I409</f>
        <v>30049</v>
      </c>
      <c r="C405" s="76" t="str">
        <f>[2]MASTER!$K409</f>
        <v>DYNAMICO PELVIC SUPPORT DYN 4</v>
      </c>
      <c r="D405" s="77">
        <f>[2]MASTER!$V409</f>
        <v>0</v>
      </c>
      <c r="E405" s="78">
        <f>[2]MASTER!$AS409</f>
        <v>745</v>
      </c>
    </row>
    <row r="406" spans="1:5" x14ac:dyDescent="0.4">
      <c r="A406" s="75" t="str">
        <f>[2]MASTER!$F410</f>
        <v>ORM-301779</v>
      </c>
      <c r="B406" s="75">
        <f>[2]MASTER!$I410</f>
        <v>301779</v>
      </c>
      <c r="C406" s="76" t="str">
        <f>[2]MASTER!$K410</f>
        <v>DYNAMICO PR. WHEELS 80 X 24 SCREWS SPACERS DYN 1-5</v>
      </c>
      <c r="D406" s="77">
        <f>[2]MASTER!$V410</f>
        <v>0</v>
      </c>
      <c r="E406" s="78">
        <f>[2]MASTER!$AS410</f>
        <v>0</v>
      </c>
    </row>
    <row r="407" spans="1:5" x14ac:dyDescent="0.4">
      <c r="A407" s="75" t="str">
        <f>[2]MASTER!$F411</f>
        <v>ORM-301780</v>
      </c>
      <c r="B407" s="75">
        <f>[2]MASTER!$I411</f>
        <v>301780</v>
      </c>
      <c r="C407" s="76" t="str">
        <f>[2]MASTER!$K411</f>
        <v>DYNAMICO PAIR OF FRONT BUMPERS DYN 1-5</v>
      </c>
      <c r="D407" s="77">
        <f>[2]MASTER!$V411</f>
        <v>0</v>
      </c>
      <c r="E407" s="78">
        <f>[2]MASTER!$AS411</f>
        <v>0</v>
      </c>
    </row>
    <row r="408" spans="1:5" x14ac:dyDescent="0.4">
      <c r="A408" s="75" t="str">
        <f>[2]MASTER!$F412</f>
        <v>ORM-301781</v>
      </c>
      <c r="B408" s="75">
        <f>[2]MASTER!$I412</f>
        <v>301781</v>
      </c>
      <c r="C408" s="76" t="str">
        <f>[2]MASTER!$K412</f>
        <v>DYNAMICO PAIR OF REAR BUMPERS DYN 1-5</v>
      </c>
      <c r="D408" s="77">
        <f>[2]MASTER!$V412</f>
        <v>0</v>
      </c>
      <c r="E408" s="78">
        <f>[2]MASTER!$AS412</f>
        <v>0</v>
      </c>
    </row>
    <row r="409" spans="1:5" x14ac:dyDescent="0.4">
      <c r="A409" s="75" t="str">
        <f>[2]MASTER!$F413</f>
        <v>ORM-303339</v>
      </c>
      <c r="B409" s="75">
        <f>[2]MASTER!$I413</f>
        <v>303339</v>
      </c>
      <c r="C409" s="76" t="str">
        <f>[2]MASTER!$K413</f>
        <v>DYNAMICO RIGHT LEFT BRAKE SHOE LOCK LEVERS DYN OUT</v>
      </c>
      <c r="D409" s="77">
        <f>[2]MASTER!$V413</f>
        <v>0</v>
      </c>
      <c r="E409" s="78">
        <f>[2]MASTER!$AS413</f>
        <v>0</v>
      </c>
    </row>
    <row r="410" spans="1:5" x14ac:dyDescent="0.4">
      <c r="A410" s="75" t="str">
        <f>[2]MASTER!$F414</f>
        <v>ORM-303340</v>
      </c>
      <c r="B410" s="75">
        <f>[2]MASTER!$I414</f>
        <v>303340</v>
      </c>
      <c r="C410" s="76" t="str">
        <f>[2]MASTER!$K414</f>
        <v>DYNAMICO PAIR OF FRONT DYN 2-5</v>
      </c>
      <c r="D410" s="77">
        <f>[2]MASTER!$V414</f>
        <v>0</v>
      </c>
      <c r="E410" s="78">
        <f>[2]MASTER!$AS414</f>
        <v>0</v>
      </c>
    </row>
    <row r="411" spans="1:5" x14ac:dyDescent="0.4">
      <c r="A411" s="75" t="str">
        <f>[2]MASTER!$F415</f>
        <v>ORM-303341</v>
      </c>
      <c r="B411" s="75">
        <f>[2]MASTER!$I415</f>
        <v>303341</v>
      </c>
      <c r="C411" s="76" t="str">
        <f>[2]MASTER!$K415</f>
        <v>DYNAMICO PAIR OF FRONT WHEEL FORKS DYN 2 3 4 5</v>
      </c>
      <c r="D411" s="77">
        <f>[2]MASTER!$V415</f>
        <v>0</v>
      </c>
      <c r="E411" s="78">
        <f>[2]MASTER!$AS415</f>
        <v>0</v>
      </c>
    </row>
    <row r="412" spans="1:5" x14ac:dyDescent="0.4">
      <c r="A412" s="75" t="str">
        <f>[2]MASTER!$F416</f>
        <v>ORM-303459</v>
      </c>
      <c r="B412" s="75">
        <f>[2]MASTER!$I416</f>
        <v>303459</v>
      </c>
      <c r="C412" s="76" t="str">
        <f>[2]MASTER!$K416</f>
        <v>DYNAMICO RIGHT LEFT BRAKE DYN OUT</v>
      </c>
      <c r="D412" s="77">
        <f>[2]MASTER!$V416</f>
        <v>0</v>
      </c>
      <c r="E412" s="78">
        <f>[2]MASTER!$AS416</f>
        <v>0</v>
      </c>
    </row>
    <row r="413" spans="1:5" x14ac:dyDescent="0.4">
      <c r="A413" s="75" t="str">
        <f>[2]MASTER!$F417</f>
        <v>ORM-30377</v>
      </c>
      <c r="B413" s="75">
        <f>[2]MASTER!$I417</f>
        <v>30377</v>
      </c>
      <c r="C413" s="76" t="str">
        <f>[2]MASTER!$K417</f>
        <v>DYNAMICO SET OF CABLES HAND BRAKE LEVERS DYN 4</v>
      </c>
      <c r="D413" s="77">
        <f>[2]MASTER!$V417</f>
        <v>0</v>
      </c>
      <c r="E413" s="78">
        <f>[2]MASTER!$AS417</f>
        <v>190</v>
      </c>
    </row>
    <row r="414" spans="1:5" x14ac:dyDescent="0.4">
      <c r="A414" s="75" t="str">
        <f>[2]MASTER!$F418</f>
        <v>ORM-30425</v>
      </c>
      <c r="B414" s="75">
        <f>[2]MASTER!$I418</f>
        <v>30425</v>
      </c>
      <c r="C414" s="76" t="str">
        <f>[2]MASTER!$K418</f>
        <v>DYNAMICO SET OF CABLES HAND BRAKE LEVERS DYN 5</v>
      </c>
      <c r="D414" s="77">
        <f>[2]MASTER!$V418</f>
        <v>0</v>
      </c>
      <c r="E414" s="78">
        <f>[2]MASTER!$AS418</f>
        <v>195</v>
      </c>
    </row>
    <row r="415" spans="1:5" x14ac:dyDescent="0.4">
      <c r="A415" s="75" t="str">
        <f>[2]MASTER!$F419</f>
        <v>ORM-30426</v>
      </c>
      <c r="B415" s="75">
        <f>[2]MASTER!$I419</f>
        <v>30426</v>
      </c>
      <c r="C415" s="76" t="str">
        <f>[2]MASTER!$K419</f>
        <v>DONDOLINO SET OF CABLES HAND BRAKE LEVERS DYN 3</v>
      </c>
      <c r="D415" s="77">
        <f>[2]MASTER!$V419</f>
        <v>0</v>
      </c>
      <c r="E415" s="78">
        <f>[2]MASTER!$AS419</f>
        <v>180</v>
      </c>
    </row>
    <row r="416" spans="1:5" x14ac:dyDescent="0.4">
      <c r="A416" s="75" t="str">
        <f>[2]MASTER!$F420</f>
        <v>ORM-30427</v>
      </c>
      <c r="B416" s="75">
        <f>[2]MASTER!$I420</f>
        <v>30427</v>
      </c>
      <c r="C416" s="76" t="str">
        <f>[2]MASTER!$K420</f>
        <v>DYNAMICO SET OF CABLES HAND BRAKE LEVERS DYN 2</v>
      </c>
      <c r="D416" s="77">
        <f>[2]MASTER!$V420</f>
        <v>0</v>
      </c>
      <c r="E416" s="78">
        <f>[2]MASTER!$AS420</f>
        <v>170</v>
      </c>
    </row>
    <row r="417" spans="1:5" x14ac:dyDescent="0.4">
      <c r="A417" s="75" t="str">
        <f>[2]MASTER!$F421</f>
        <v>ORM-30538</v>
      </c>
      <c r="B417" s="75">
        <f>[2]MASTER!$I421</f>
        <v>30538</v>
      </c>
      <c r="C417" s="76" t="str">
        <f>[2]MASTER!$K421</f>
        <v>DYNAMICO CLOSURE SUPPORT BAR BAND SCREWS DYN 2</v>
      </c>
      <c r="D417" s="77">
        <f>[2]MASTER!$V421</f>
        <v>0</v>
      </c>
      <c r="E417" s="78">
        <f>[2]MASTER!$AS421</f>
        <v>0</v>
      </c>
    </row>
    <row r="418" spans="1:5" x14ac:dyDescent="0.4">
      <c r="A418" s="75" t="str">
        <f>[2]MASTER!$F422</f>
        <v>ORM-30557</v>
      </c>
      <c r="B418" s="75">
        <f>[2]MASTER!$I422</f>
        <v>30557</v>
      </c>
      <c r="C418" s="76" t="str">
        <f>[2]MASTER!$K422</f>
        <v>DYNAMICO PELVIC SUPPORT DYN 5</v>
      </c>
      <c r="D418" s="77">
        <f>[2]MASTER!$V422</f>
        <v>0</v>
      </c>
      <c r="E418" s="78">
        <f>[2]MASTER!$AS422</f>
        <v>0</v>
      </c>
    </row>
    <row r="419" spans="1:5" x14ac:dyDescent="0.4">
      <c r="A419" s="75" t="str">
        <f>[2]MASTER!$F423</f>
        <v>ORM-102438E</v>
      </c>
      <c r="B419" s="75" t="str">
        <f>[2]MASTER!$I423</f>
        <v>102438E</v>
      </c>
      <c r="C419" s="76" t="str">
        <f>[2]MASTER!$K423</f>
        <v>DYNAMICO SIZE 5</v>
      </c>
      <c r="D419" s="77">
        <f>[2]MASTER!$V423</f>
        <v>0</v>
      </c>
      <c r="E419" s="78">
        <f>[2]MASTER!$AS423</f>
        <v>1940</v>
      </c>
    </row>
    <row r="420" spans="1:5" x14ac:dyDescent="0.4">
      <c r="A420" s="75" t="str">
        <f>[2]MASTER!$F424</f>
        <v>ORM-103579</v>
      </c>
      <c r="B420" s="75">
        <f>[2]MASTER!$I424</f>
        <v>103579</v>
      </c>
      <c r="C420" s="76" t="str">
        <f>[2]MASTER!$K424</f>
        <v>DYNAMICO ARM SUPPORTS FOR SIZE 2-3</v>
      </c>
      <c r="D420" s="77">
        <f>[2]MASTER!$V424</f>
        <v>0</v>
      </c>
      <c r="E420" s="78">
        <f>[2]MASTER!$AS424</f>
        <v>875</v>
      </c>
    </row>
    <row r="421" spans="1:5" x14ac:dyDescent="0.4">
      <c r="A421" s="75" t="str">
        <f>[2]MASTER!$F425</f>
        <v>ORM-103580</v>
      </c>
      <c r="B421" s="75">
        <f>[2]MASTER!$I425</f>
        <v>103580</v>
      </c>
      <c r="C421" s="76" t="str">
        <f>[2]MASTER!$K425</f>
        <v>DYNAMICO ARM SUPPORTS FOR SIZE 4-5</v>
      </c>
      <c r="D421" s="77">
        <f>[2]MASTER!$V425</f>
        <v>0</v>
      </c>
      <c r="E421" s="78">
        <f>[2]MASTER!$AS425</f>
        <v>855</v>
      </c>
    </row>
    <row r="422" spans="1:5" x14ac:dyDescent="0.4">
      <c r="A422" s="75" t="str">
        <f>[2]MASTER!$F426</f>
        <v>ORM-102628</v>
      </c>
      <c r="B422" s="75">
        <f>[2]MASTER!$I426</f>
        <v>102628</v>
      </c>
      <c r="C422" s="76" t="str">
        <f>[2]MASTER!$K426</f>
        <v>DYNAMICO WEIGHT BARS FOR SIZE 3</v>
      </c>
      <c r="D422" s="77">
        <f>[2]MASTER!$V426</f>
        <v>0</v>
      </c>
      <c r="E422" s="78">
        <f>[2]MASTER!$AS426</f>
        <v>265</v>
      </c>
    </row>
    <row r="423" spans="1:5" x14ac:dyDescent="0.4">
      <c r="A423" s="75" t="str">
        <f>[2]MASTER!$F427</f>
        <v>ORM-102629</v>
      </c>
      <c r="B423" s="75">
        <f>[2]MASTER!$I427</f>
        <v>102629</v>
      </c>
      <c r="C423" s="76" t="str">
        <f>[2]MASTER!$K427</f>
        <v>DYNAMICO WEIGHT BARS FOR SIZE 4</v>
      </c>
      <c r="D423" s="77">
        <f>[2]MASTER!$V427</f>
        <v>0</v>
      </c>
      <c r="E423" s="78">
        <f>[2]MASTER!$AS427</f>
        <v>285</v>
      </c>
    </row>
    <row r="424" spans="1:5" x14ac:dyDescent="0.4">
      <c r="A424" s="75" t="str">
        <f>[2]MASTER!$F428</f>
        <v>ORM-102634</v>
      </c>
      <c r="B424" s="75">
        <f>[2]MASTER!$I428</f>
        <v>102634</v>
      </c>
      <c r="C424" s="76" t="str">
        <f>[2]MASTER!$K428</f>
        <v>DYNAMICO WEIGHT BARS FOR SIZE 5</v>
      </c>
      <c r="D424" s="77">
        <f>[2]MASTER!$V428</f>
        <v>0</v>
      </c>
      <c r="E424" s="78">
        <f>[2]MASTER!$AS428</f>
        <v>275</v>
      </c>
    </row>
    <row r="425" spans="1:5" x14ac:dyDescent="0.4">
      <c r="A425" s="75" t="str">
        <f>[2]MASTER!$F429</f>
        <v>ORM-102620</v>
      </c>
      <c r="B425" s="75">
        <f>[2]MASTER!$I429</f>
        <v>102620</v>
      </c>
      <c r="C425" s="76" t="str">
        <f>[2]MASTER!$K429</f>
        <v>DYNAMICO FRONT ADJ BRAKES</v>
      </c>
      <c r="D425" s="77">
        <f>[2]MASTER!$V429</f>
        <v>0</v>
      </c>
      <c r="E425" s="78">
        <f>[2]MASTER!$AS429</f>
        <v>220</v>
      </c>
    </row>
    <row r="426" spans="1:5" x14ac:dyDescent="0.4">
      <c r="A426" s="75" t="str">
        <f>[2]MASTER!$F430</f>
        <v>ORM-102624</v>
      </c>
      <c r="B426" s="75">
        <f>[2]MASTER!$I430</f>
        <v>102624</v>
      </c>
      <c r="C426" s="76" t="str">
        <f>[2]MASTER!$K430</f>
        <v>DYNAMICO ADJ HANDLE BAR FOR SIZE 2</v>
      </c>
      <c r="D426" s="77">
        <f>[2]MASTER!$V430</f>
        <v>0</v>
      </c>
      <c r="E426" s="78">
        <f>[2]MASTER!$AS430</f>
        <v>350</v>
      </c>
    </row>
    <row r="427" spans="1:5" x14ac:dyDescent="0.4">
      <c r="A427" s="75" t="str">
        <f>[2]MASTER!$F431</f>
        <v>ORM-102625</v>
      </c>
      <c r="B427" s="75">
        <f>[2]MASTER!$I431</f>
        <v>102625</v>
      </c>
      <c r="C427" s="76" t="str">
        <f>[2]MASTER!$K431</f>
        <v>DYNAMICO ADJ HANDLE BAR FOR SIZE 4-5</v>
      </c>
      <c r="D427" s="77">
        <f>[2]MASTER!$V431</f>
        <v>0</v>
      </c>
      <c r="E427" s="78">
        <f>[2]MASTER!$AS431</f>
        <v>300</v>
      </c>
    </row>
    <row r="428" spans="1:5" x14ac:dyDescent="0.4">
      <c r="A428" s="75" t="str">
        <f>[2]MASTER!$F432</f>
        <v>ORM-102631N</v>
      </c>
      <c r="B428" s="75" t="str">
        <f>[2]MASTER!$I432</f>
        <v>102631N</v>
      </c>
      <c r="C428" s="76" t="str">
        <f>[2]MASTER!$K432</f>
        <v>DYNAMICO LEG DIVIDER FOR SIZE 2</v>
      </c>
      <c r="D428" s="77">
        <f>[2]MASTER!$V432</f>
        <v>0</v>
      </c>
      <c r="E428" s="78">
        <f>[2]MASTER!$AS432</f>
        <v>435</v>
      </c>
    </row>
    <row r="429" spans="1:5" x14ac:dyDescent="0.4">
      <c r="A429" s="75" t="str">
        <f>[2]MASTER!$F433</f>
        <v>ORM-102632N</v>
      </c>
      <c r="B429" s="75" t="str">
        <f>[2]MASTER!$I433</f>
        <v>102632N</v>
      </c>
      <c r="C429" s="76" t="str">
        <f>[2]MASTER!$K433</f>
        <v>DYNAMICO LEG DIVIDER FOR SIZE 3</v>
      </c>
      <c r="D429" s="77">
        <f>[2]MASTER!$V433</f>
        <v>0</v>
      </c>
      <c r="E429" s="78">
        <f>[2]MASTER!$AS433</f>
        <v>435</v>
      </c>
    </row>
    <row r="430" spans="1:5" x14ac:dyDescent="0.4">
      <c r="A430" s="75" t="str">
        <f>[2]MASTER!$F434</f>
        <v>ORM-102637N</v>
      </c>
      <c r="B430" s="75" t="str">
        <f>[2]MASTER!$I434</f>
        <v>102637N</v>
      </c>
      <c r="C430" s="76" t="str">
        <f>[2]MASTER!$K434</f>
        <v>DYNAMICO LEG DIVIDER FOR SIZE 5</v>
      </c>
      <c r="D430" s="77">
        <f>[2]MASTER!$V434</f>
        <v>0</v>
      </c>
      <c r="E430" s="78">
        <f>[2]MASTER!$AS434</f>
        <v>435</v>
      </c>
    </row>
    <row r="431" spans="1:5" x14ac:dyDescent="0.4">
      <c r="A431" s="75" t="str">
        <f>[2]MASTER!$F435</f>
        <v>ORM-103546</v>
      </c>
      <c r="B431" s="75">
        <f>[2]MASTER!$I435</f>
        <v>103546</v>
      </c>
      <c r="C431" s="76" t="str">
        <f>[2]MASTER!$K435</f>
        <v>DYNAMICO ABDUCTION BLOCK FOR SIZE 3</v>
      </c>
      <c r="D431" s="77">
        <f>[2]MASTER!$V435</f>
        <v>0</v>
      </c>
      <c r="E431" s="78">
        <f>[2]MASTER!$AS435</f>
        <v>435</v>
      </c>
    </row>
    <row r="432" spans="1:5" x14ac:dyDescent="0.4">
      <c r="A432" s="75" t="str">
        <f>[2]MASTER!$F436</f>
        <v>ORM-103550</v>
      </c>
      <c r="B432" s="75">
        <f>[2]MASTER!$I436</f>
        <v>103550</v>
      </c>
      <c r="C432" s="76" t="str">
        <f>[2]MASTER!$K436</f>
        <v>DYNAMICO ABDUCTION BLOCK FOR SIZE 4</v>
      </c>
      <c r="D432" s="77">
        <f>[2]MASTER!$V436</f>
        <v>0</v>
      </c>
      <c r="E432" s="78">
        <f>[2]MASTER!$AS436</f>
        <v>435</v>
      </c>
    </row>
    <row r="433" spans="1:5" x14ac:dyDescent="0.4">
      <c r="A433" s="75" t="str">
        <f>[2]MASTER!$F437</f>
        <v>ORM-103551</v>
      </c>
      <c r="B433" s="75">
        <f>[2]MASTER!$I437</f>
        <v>103551</v>
      </c>
      <c r="C433" s="76" t="str">
        <f>[2]MASTER!$K437</f>
        <v>DYNAMICO ABDUCTION BLOCK FOR SIZE 5</v>
      </c>
      <c r="D433" s="77">
        <f>[2]MASTER!$V437</f>
        <v>0</v>
      </c>
      <c r="E433" s="78">
        <f>[2]MASTER!$AS437</f>
        <v>435</v>
      </c>
    </row>
    <row r="434" spans="1:5" x14ac:dyDescent="0.4">
      <c r="A434" s="75" t="str">
        <f>[2]MASTER!$F438</f>
        <v>ORM-102458E</v>
      </c>
      <c r="B434" s="75" t="str">
        <f>[2]MASTER!$I438</f>
        <v>102458E</v>
      </c>
      <c r="C434" s="76" t="str">
        <f>[2]MASTER!$K438</f>
        <v>DYNAMICO OUTDOOR SIZE 3</v>
      </c>
      <c r="D434" s="77">
        <f>[2]MASTER!$V438</f>
        <v>0</v>
      </c>
      <c r="E434" s="78">
        <f>[2]MASTER!$AS438</f>
        <v>2420</v>
      </c>
    </row>
    <row r="435" spans="1:5" x14ac:dyDescent="0.4">
      <c r="A435" s="75" t="str">
        <f>[2]MASTER!$F439</f>
        <v>ORM-102460E</v>
      </c>
      <c r="B435" s="75" t="str">
        <f>[2]MASTER!$I439</f>
        <v>102460E</v>
      </c>
      <c r="C435" s="76" t="str">
        <f>[2]MASTER!$K439</f>
        <v>DYNAMICO OUTDOOR SIZE 5</v>
      </c>
      <c r="D435" s="77">
        <f>[2]MASTER!$V439</f>
        <v>0</v>
      </c>
      <c r="E435" s="78">
        <f>[2]MASTER!$AS439</f>
        <v>2635</v>
      </c>
    </row>
    <row r="436" spans="1:5" x14ac:dyDescent="0.4">
      <c r="A436" s="75" t="str">
        <f>[2]MASTER!$F440</f>
        <v>ORM-171185</v>
      </c>
      <c r="B436" s="75">
        <f>[2]MASTER!$I440</f>
        <v>171185</v>
      </c>
      <c r="C436" s="76" t="str">
        <f>[2]MASTER!$K440</f>
        <v>DYNAMICO LEGREST HINGE UPHOLSTERY</v>
      </c>
      <c r="D436" s="77">
        <f>[2]MASTER!$V440</f>
        <v>0</v>
      </c>
      <c r="E436" s="78">
        <f>[2]MASTER!$AS440</f>
        <v>0</v>
      </c>
    </row>
    <row r="437" spans="1:5" x14ac:dyDescent="0.4">
      <c r="A437" s="75" t="str">
        <f>[2]MASTER!$F441</f>
        <v>ORM-301162</v>
      </c>
      <c r="B437" s="75">
        <f>[2]MASTER!$I441</f>
        <v>301162</v>
      </c>
      <c r="C437" s="76" t="str">
        <f>[2]MASTER!$K441</f>
        <v>JUDITTA LEFT SPRING STOPPER SCREWS</v>
      </c>
      <c r="D437" s="77">
        <f>[2]MASTER!$V441</f>
        <v>0</v>
      </c>
      <c r="E437" s="78">
        <f>[2]MASTER!$AS441</f>
        <v>0</v>
      </c>
    </row>
    <row r="438" spans="1:5" x14ac:dyDescent="0.4">
      <c r="A438" s="75" t="str">
        <f>[2]MASTER!$F442</f>
        <v>ORM-301692</v>
      </c>
      <c r="B438" s="75">
        <f>[2]MASTER!$I442</f>
        <v>301692</v>
      </c>
      <c r="C438" s="76" t="str">
        <f>[2]MASTER!$K442</f>
        <v>JUDITTA BACKREST RECLINE MECHANISMALL</v>
      </c>
      <c r="D438" s="77">
        <f>[2]MASTER!$V442</f>
        <v>0</v>
      </c>
      <c r="E438" s="78">
        <f>[2]MASTER!$AS442</f>
        <v>0</v>
      </c>
    </row>
    <row r="439" spans="1:5" x14ac:dyDescent="0.4">
      <c r="A439" s="75" t="str">
        <f>[2]MASTER!$F443</f>
        <v>ORM-301694</v>
      </c>
      <c r="B439" s="75">
        <f>[2]MASTER!$I443</f>
        <v>301694</v>
      </c>
      <c r="C439" s="76" t="str">
        <f>[2]MASTER!$K443</f>
        <v>JUDITTA GAS SPRING SEAT TILT</v>
      </c>
      <c r="D439" s="77">
        <f>[2]MASTER!$V443</f>
        <v>0</v>
      </c>
      <c r="E439" s="78">
        <f>[2]MASTER!$AS443</f>
        <v>150</v>
      </c>
    </row>
    <row r="440" spans="1:5" x14ac:dyDescent="0.4">
      <c r="A440" s="75" t="str">
        <f>[2]MASTER!$F444</f>
        <v>ORM-301711</v>
      </c>
      <c r="B440" s="75">
        <f>[2]MASTER!$I444</f>
        <v>301711</v>
      </c>
      <c r="C440" s="76" t="str">
        <f>[2]MASTER!$K444</f>
        <v>JUDITTA RIGHT FOOTREST RECLINING MECHANISMALL</v>
      </c>
      <c r="D440" s="77">
        <f>[2]MASTER!$V444</f>
        <v>0</v>
      </c>
      <c r="E440" s="78">
        <f>[2]MASTER!$AS444</f>
        <v>0</v>
      </c>
    </row>
    <row r="441" spans="1:5" x14ac:dyDescent="0.4">
      <c r="A441" s="75" t="str">
        <f>[2]MASTER!$F445</f>
        <v>ORM-101137</v>
      </c>
      <c r="B441" s="75">
        <f>[2]MASTER!$I445</f>
        <v>101137</v>
      </c>
      <c r="C441" s="76" t="str">
        <f>[2]MASTER!$K445</f>
        <v>JUDITTA TRAY WITH WRAP-AROUND RECESS ADJ.- MEDIUM</v>
      </c>
      <c r="D441" s="77">
        <f>[2]MASTER!$V445</f>
        <v>0</v>
      </c>
      <c r="E441" s="78">
        <f>[2]MASTER!$AS445</f>
        <v>740</v>
      </c>
    </row>
    <row r="442" spans="1:5" x14ac:dyDescent="0.4">
      <c r="A442" s="75" t="str">
        <f>[2]MASTER!$F446</f>
        <v>ORM-103067</v>
      </c>
      <c r="B442" s="75">
        <f>[2]MASTER!$I446</f>
        <v>103067</v>
      </c>
      <c r="C442" s="76" t="str">
        <f>[2]MASTER!$K446</f>
        <v>CHAIR-GRILLO PELVIC BELT - VARIABLE ANGLE - MINI</v>
      </c>
      <c r="D442" s="77">
        <f>[2]MASTER!$V446</f>
        <v>0</v>
      </c>
      <c r="E442" s="78">
        <f>[2]MASTER!$AS446</f>
        <v>15</v>
      </c>
    </row>
    <row r="443" spans="1:5" x14ac:dyDescent="0.4">
      <c r="A443" s="75" t="str">
        <f>[2]MASTER!$F447</f>
        <v>ORM-101610</v>
      </c>
      <c r="B443" s="75">
        <f>[2]MASTER!$I447</f>
        <v>101610</v>
      </c>
      <c r="C443" s="76" t="str">
        <f>[2]MASTER!$K447</f>
        <v>CHAIR-GRILLO ADJUST./ABDUCT. BLOCK - MEDIUM</v>
      </c>
      <c r="D443" s="77">
        <f>[2]MASTER!$V447</f>
        <v>0</v>
      </c>
      <c r="E443" s="78">
        <f>[2]MASTER!$AS447</f>
        <v>675</v>
      </c>
    </row>
    <row r="444" spans="1:5" x14ac:dyDescent="0.4">
      <c r="A444" s="75" t="str">
        <f>[2]MASTER!$F448</f>
        <v>ORM-101608</v>
      </c>
      <c r="B444" s="75">
        <f>[2]MASTER!$I448</f>
        <v>101608</v>
      </c>
      <c r="C444" s="76" t="str">
        <f>[2]MASTER!$K448</f>
        <v>CHAIR-GRILLO ADJUST./ABDUCT. BLOCK - SMALL</v>
      </c>
      <c r="D444" s="77">
        <f>[2]MASTER!$V448</f>
        <v>0</v>
      </c>
      <c r="E444" s="78">
        <f>[2]MASTER!$AS448</f>
        <v>675</v>
      </c>
    </row>
    <row r="445" spans="1:5" x14ac:dyDescent="0.4">
      <c r="A445" s="75" t="str">
        <f>[2]MASTER!$F449</f>
        <v>ORM-103077</v>
      </c>
      <c r="B445" s="75">
        <f>[2]MASTER!$I449</f>
        <v>103077</v>
      </c>
      <c r="C445" s="76" t="str">
        <f>[2]MASTER!$K449</f>
        <v>CHAIR-GRILLO SHAPED HEADREST MINI</v>
      </c>
      <c r="D445" s="77">
        <f>[2]MASTER!$V449</f>
        <v>0</v>
      </c>
      <c r="E445" s="78">
        <f>[2]MASTER!$AS449</f>
        <v>275</v>
      </c>
    </row>
    <row r="446" spans="1:5" x14ac:dyDescent="0.4">
      <c r="A446" s="75" t="str">
        <f>[2]MASTER!$F450</f>
        <v>ORM-107656</v>
      </c>
      <c r="B446" s="75">
        <f>[2]MASTER!$I450</f>
        <v>107656</v>
      </c>
      <c r="C446" s="76" t="str">
        <f>[2]MASTER!$K450</f>
        <v>CHAIR-GRILLO POSTURAL HEADREST MINI</v>
      </c>
      <c r="D446" s="77">
        <f>[2]MASTER!$V450</f>
        <v>0</v>
      </c>
      <c r="E446" s="78">
        <f>[2]MASTER!$AS450</f>
        <v>905</v>
      </c>
    </row>
    <row r="447" spans="1:5" x14ac:dyDescent="0.4">
      <c r="A447" s="75" t="str">
        <f>[2]MASTER!$F451</f>
        <v>ORM-107657</v>
      </c>
      <c r="B447" s="75">
        <f>[2]MASTER!$I451</f>
        <v>107657</v>
      </c>
      <c r="C447" s="76" t="str">
        <f>[2]MASTER!$K451</f>
        <v>CHAIR-GRILLO POSTURAL HEADREST SMALL/MEDIUM</v>
      </c>
      <c r="D447" s="77">
        <f>[2]MASTER!$V451</f>
        <v>0</v>
      </c>
      <c r="E447" s="78">
        <f>[2]MASTER!$AS451</f>
        <v>905</v>
      </c>
    </row>
    <row r="448" spans="1:5" x14ac:dyDescent="0.4">
      <c r="A448" s="75" t="str">
        <f>[2]MASTER!$F452</f>
        <v>ORM-103030</v>
      </c>
      <c r="B448" s="75">
        <f>[2]MASTER!$I452</f>
        <v>103030</v>
      </c>
      <c r="C448" s="76" t="str">
        <f>[2]MASTER!$K452</f>
        <v>CHAIR-GRILLO PADDED HEADREST MINI</v>
      </c>
      <c r="D448" s="77">
        <f>[2]MASTER!$V452</f>
        <v>0</v>
      </c>
      <c r="E448" s="78">
        <f>[2]MASTER!$AS452</f>
        <v>150</v>
      </c>
    </row>
    <row r="449" spans="1:5" x14ac:dyDescent="0.4">
      <c r="A449" s="75" t="str">
        <f>[2]MASTER!$F453</f>
        <v>ORM-103016</v>
      </c>
      <c r="B449" s="75">
        <f>[2]MASTER!$I453</f>
        <v>103016</v>
      </c>
      <c r="C449" s="76" t="str">
        <f>[2]MASTER!$K453</f>
        <v>CHAIR-GRILLO PADDED HEADREST SMALL/MEDIUM</v>
      </c>
      <c r="D449" s="77">
        <f>[2]MASTER!$V453</f>
        <v>0</v>
      </c>
      <c r="E449" s="78">
        <f>[2]MASTER!$AS453</f>
        <v>150</v>
      </c>
    </row>
    <row r="450" spans="1:5" x14ac:dyDescent="0.4">
      <c r="A450" s="75" t="str">
        <f>[2]MASTER!$F454</f>
        <v>ORM-103073</v>
      </c>
      <c r="B450" s="75">
        <f>[2]MASTER!$I454</f>
        <v>103073</v>
      </c>
      <c r="C450" s="76" t="str">
        <f>[2]MASTER!$K454</f>
        <v>CHAIR-GRILLO WRAP., FLEX. TRUNK SUPP. -MINI/SMALL</v>
      </c>
      <c r="D450" s="77">
        <f>[2]MASTER!$V454</f>
        <v>0</v>
      </c>
      <c r="E450" s="78">
        <f>[2]MASTER!$AS454</f>
        <v>815</v>
      </c>
    </row>
    <row r="451" spans="1:5" x14ac:dyDescent="0.4">
      <c r="A451" s="75" t="str">
        <f>[2]MASTER!$F455</f>
        <v>ORM-103074</v>
      </c>
      <c r="B451" s="75">
        <f>[2]MASTER!$I455</f>
        <v>103074</v>
      </c>
      <c r="C451" s="76" t="str">
        <f>[2]MASTER!$K455</f>
        <v>CHAIR-GRILLO WRAP., FLEX. TRUNK SUPP. - MEDIUM</v>
      </c>
      <c r="D451" s="77">
        <f>[2]MASTER!$V455</f>
        <v>0</v>
      </c>
      <c r="E451" s="78">
        <f>[2]MASTER!$AS455</f>
        <v>815</v>
      </c>
    </row>
    <row r="452" spans="1:5" x14ac:dyDescent="0.4">
      <c r="A452" s="75" t="str">
        <f>[2]MASTER!$F456</f>
        <v>ORM-101698</v>
      </c>
      <c r="B452" s="75">
        <f>[2]MASTER!$I456</f>
        <v>101698</v>
      </c>
      <c r="C452" s="76" t="str">
        <f>[2]MASTER!$K456</f>
        <v>CHAIR-GRILLO HEELRESTS</v>
      </c>
      <c r="D452" s="77">
        <f>[2]MASTER!$V456</f>
        <v>0</v>
      </c>
      <c r="E452" s="78">
        <f>[2]MASTER!$AS456</f>
        <v>130</v>
      </c>
    </row>
    <row r="453" spans="1:5" x14ac:dyDescent="0.4">
      <c r="A453" s="75" t="str">
        <f>[2]MASTER!$F457</f>
        <v>ORM-101928</v>
      </c>
      <c r="B453" s="75">
        <f>[2]MASTER!$I457</f>
        <v>101928</v>
      </c>
      <c r="C453" s="76" t="str">
        <f>[2]MASTER!$K457</f>
        <v>CHAIR-GRILLO ELBOW SIDE SUPPORTS</v>
      </c>
      <c r="D453" s="77">
        <f>[2]MASTER!$V457</f>
        <v>0</v>
      </c>
      <c r="E453" s="78">
        <f>[2]MASTER!$AS457</f>
        <v>300</v>
      </c>
    </row>
    <row r="454" spans="1:5" x14ac:dyDescent="0.4">
      <c r="A454" s="75" t="str">
        <f>[2]MASTER!$F458</f>
        <v>ORM-101696</v>
      </c>
      <c r="B454" s="75">
        <f>[2]MASTER!$I458</f>
        <v>101696</v>
      </c>
      <c r="C454" s="76" t="str">
        <f>[2]MASTER!$K458</f>
        <v>CHAIR-GRILLO FOOTRESTS AND HEELRESTS MEDIUM</v>
      </c>
      <c r="D454" s="77">
        <f>[2]MASTER!$V458</f>
        <v>0</v>
      </c>
      <c r="E454" s="78">
        <f>[2]MASTER!$AS458</f>
        <v>255</v>
      </c>
    </row>
    <row r="455" spans="1:5" x14ac:dyDescent="0.4">
      <c r="A455" s="75" t="str">
        <f>[2]MASTER!$F459</f>
        <v>ORM-101694</v>
      </c>
      <c r="B455" s="75">
        <f>[2]MASTER!$I459</f>
        <v>101694</v>
      </c>
      <c r="C455" s="76" t="str">
        <f>[2]MASTER!$K459</f>
        <v>CHAIR-GRILLO FOOTRESTS AND HEELRESTS MINI</v>
      </c>
      <c r="D455" s="77">
        <f>[2]MASTER!$V459</f>
        <v>0</v>
      </c>
      <c r="E455" s="78">
        <f>[2]MASTER!$AS459</f>
        <v>255</v>
      </c>
    </row>
    <row r="456" spans="1:5" x14ac:dyDescent="0.4">
      <c r="A456" s="75" t="str">
        <f>[2]MASTER!$F460</f>
        <v>ORM-101695</v>
      </c>
      <c r="B456" s="75">
        <f>[2]MASTER!$I460</f>
        <v>101695</v>
      </c>
      <c r="C456" s="76" t="str">
        <f>[2]MASTER!$K460</f>
        <v>CHAIR-GRILLO FOOTRESTS AND HEELRESTS SMALL</v>
      </c>
      <c r="D456" s="77">
        <f>[2]MASTER!$V460</f>
        <v>0</v>
      </c>
      <c r="E456" s="78">
        <f>[2]MASTER!$AS460</f>
        <v>255</v>
      </c>
    </row>
    <row r="457" spans="1:5" x14ac:dyDescent="0.4">
      <c r="A457" s="75" t="str">
        <f>[2]MASTER!$F461</f>
        <v>ORM-101147</v>
      </c>
      <c r="B457" s="75">
        <f>[2]MASTER!$I461</f>
        <v>101147</v>
      </c>
      <c r="C457" s="76" t="str">
        <f>[2]MASTER!$K461</f>
        <v>CHAIR-GRILLO ADAPTIVE SEATING MINI RED</v>
      </c>
      <c r="D457" s="77">
        <f>[2]MASTER!$V461</f>
        <v>0</v>
      </c>
      <c r="E457" s="78">
        <f>[2]MASTER!$AS461</f>
        <v>8335</v>
      </c>
    </row>
    <row r="458" spans="1:5" x14ac:dyDescent="0.4">
      <c r="A458" s="75" t="str">
        <f>[2]MASTER!$F462</f>
        <v>ORM-101151</v>
      </c>
      <c r="B458" s="75">
        <f>[2]MASTER!$I462</f>
        <v>101151</v>
      </c>
      <c r="C458" s="76" t="str">
        <f>[2]MASTER!$K462</f>
        <v>CHAIR-GRILLO ADAPTIVE SEATING MEDIUM RED</v>
      </c>
      <c r="D458" s="77">
        <f>[2]MASTER!$V462</f>
        <v>0</v>
      </c>
      <c r="E458" s="78">
        <f>[2]MASTER!$AS462</f>
        <v>8335</v>
      </c>
    </row>
    <row r="459" spans="1:5" x14ac:dyDescent="0.4">
      <c r="A459" s="75" t="str">
        <f>[2]MASTER!$F463</f>
        <v>ORM-171875</v>
      </c>
      <c r="B459" s="75">
        <f>[2]MASTER!$I463</f>
        <v>171875</v>
      </c>
      <c r="C459" s="76" t="str">
        <f>[2]MASTER!$K463</f>
        <v>CHAIR-GRILLO ADAPTIVE SEATING UPHOL. BLUE MEDIUM</v>
      </c>
      <c r="D459" s="77">
        <f>[2]MASTER!$V463</f>
        <v>0</v>
      </c>
      <c r="E459" s="78">
        <f>[2]MASTER!$AS463</f>
        <v>965</v>
      </c>
    </row>
    <row r="460" spans="1:5" x14ac:dyDescent="0.4">
      <c r="A460" s="75" t="str">
        <f>[2]MASTER!$F464</f>
        <v>ORM-171869</v>
      </c>
      <c r="B460" s="75">
        <f>[2]MASTER!$I464</f>
        <v>171869</v>
      </c>
      <c r="C460" s="76" t="str">
        <f>[2]MASTER!$K464</f>
        <v>CHAIR-GRILLO ADAPTIVE SEATING UPHOL. BLUE MINI</v>
      </c>
      <c r="D460" s="77">
        <f>[2]MASTER!$V464</f>
        <v>0</v>
      </c>
      <c r="E460" s="78">
        <f>[2]MASTER!$AS464</f>
        <v>965</v>
      </c>
    </row>
    <row r="461" spans="1:5" x14ac:dyDescent="0.4">
      <c r="A461" s="75" t="str">
        <f>[2]MASTER!$F465</f>
        <v>ORM-171873</v>
      </c>
      <c r="B461" s="75">
        <f>[2]MASTER!$I465</f>
        <v>171873</v>
      </c>
      <c r="C461" s="76" t="str">
        <f>[2]MASTER!$K465</f>
        <v>CHAIR-GRILLO ADAPTIVE SEATING UPHOL. PINK SMALL</v>
      </c>
      <c r="D461" s="77">
        <f>[2]MASTER!$V465</f>
        <v>0</v>
      </c>
      <c r="E461" s="78">
        <f>[2]MASTER!$AS465</f>
        <v>965</v>
      </c>
    </row>
    <row r="462" spans="1:5" x14ac:dyDescent="0.4">
      <c r="A462" s="75" t="str">
        <f>[2]MASTER!$F466</f>
        <v>ORM-171877</v>
      </c>
      <c r="B462" s="75">
        <f>[2]MASTER!$I466</f>
        <v>171877</v>
      </c>
      <c r="C462" s="76" t="str">
        <f>[2]MASTER!$K466</f>
        <v>CHAIR-GRILLO ADAPTIVE SEATING UPHOL. RED MEDIUM</v>
      </c>
      <c r="D462" s="77">
        <f>[2]MASTER!$V466</f>
        <v>0</v>
      </c>
      <c r="E462" s="78">
        <f>[2]MASTER!$AS466</f>
        <v>965</v>
      </c>
    </row>
    <row r="463" spans="1:5" x14ac:dyDescent="0.4">
      <c r="A463" s="75" t="str">
        <f>[2]MASTER!$F467</f>
        <v>ORM-171871</v>
      </c>
      <c r="B463" s="75">
        <f>[2]MASTER!$I467</f>
        <v>171871</v>
      </c>
      <c r="C463" s="76" t="str">
        <f>[2]MASTER!$K467</f>
        <v>CHAIR-GRILLO ADAPTIVE SEATING UPHOL. RED MINI</v>
      </c>
      <c r="D463" s="77">
        <f>[2]MASTER!$V467</f>
        <v>0</v>
      </c>
      <c r="E463" s="78">
        <f>[2]MASTER!$AS467</f>
        <v>965</v>
      </c>
    </row>
    <row r="464" spans="1:5" x14ac:dyDescent="0.4">
      <c r="A464" s="75" t="str">
        <f>[2]MASTER!$F468</f>
        <v>ORM-171874</v>
      </c>
      <c r="B464" s="75">
        <f>[2]MASTER!$I468</f>
        <v>171874</v>
      </c>
      <c r="C464" s="76" t="str">
        <f>[2]MASTER!$K468</f>
        <v>CHAIR-GRILLO ADAPTIVE SEATING UPHOL. RED SMALL</v>
      </c>
      <c r="D464" s="77">
        <f>[2]MASTER!$V468</f>
        <v>0</v>
      </c>
      <c r="E464" s="78">
        <f>[2]MASTER!$AS468</f>
        <v>965</v>
      </c>
    </row>
    <row r="465" spans="1:5" x14ac:dyDescent="0.4">
      <c r="A465" s="75" t="str">
        <f>[2]MASTER!$F469</f>
        <v>ORM-103072</v>
      </c>
      <c r="B465" s="75">
        <f>[2]MASTER!$I469</f>
        <v>103072</v>
      </c>
      <c r="C465" s="76" t="str">
        <f>[2]MASTER!$K469</f>
        <v xml:space="preserve"> CHAIR-GRILLO PADDED PELVIC SIDE SUPP. ADJ. MEDIUM</v>
      </c>
      <c r="D465" s="77">
        <f>[2]MASTER!$V469</f>
        <v>0</v>
      </c>
      <c r="E465" s="78">
        <f>[2]MASTER!$AS469</f>
        <v>580</v>
      </c>
    </row>
    <row r="466" spans="1:5" x14ac:dyDescent="0.4">
      <c r="A466" s="75" t="str">
        <f>[2]MASTER!$F470</f>
        <v>ORM-103071</v>
      </c>
      <c r="B466" s="75">
        <f>[2]MASTER!$I470</f>
        <v>103071</v>
      </c>
      <c r="C466" s="76" t="str">
        <f>[2]MASTER!$K470</f>
        <v>CHAIR-GRILLO PADDED PELVIC SIDE SUPP. ADJ. SMALL</v>
      </c>
      <c r="D466" s="77">
        <f>[2]MASTER!$V470</f>
        <v>0</v>
      </c>
      <c r="E466" s="78">
        <f>[2]MASTER!$AS470</f>
        <v>580</v>
      </c>
    </row>
    <row r="467" spans="1:5" x14ac:dyDescent="0.4">
      <c r="A467" s="75" t="str">
        <f>[2]MASTER!$F471</f>
        <v>ORM-101930</v>
      </c>
      <c r="B467" s="75">
        <f>[2]MASTER!$I471</f>
        <v>101930</v>
      </c>
      <c r="C467" s="76" t="str">
        <f>[2]MASTER!$K471</f>
        <v>CHAIR-GRILLO SET OF 4 WHEELS W/ BRAKES, FTREST MEDIUM</v>
      </c>
      <c r="D467" s="77">
        <f>[2]MASTER!$V471</f>
        <v>0</v>
      </c>
      <c r="E467" s="78">
        <f>[2]MASTER!$AS471</f>
        <v>645</v>
      </c>
    </row>
    <row r="468" spans="1:5" x14ac:dyDescent="0.4">
      <c r="A468" s="75" t="str">
        <f>[2]MASTER!$F472</f>
        <v>ORM-101929</v>
      </c>
      <c r="B468" s="75">
        <f>[2]MASTER!$I472</f>
        <v>101929</v>
      </c>
      <c r="C468" s="76" t="str">
        <f>[2]MASTER!$K472</f>
        <v>CHAIR-GRILLO SET OF 4 WHEELS W/ BRAKES, FTREST SMALL</v>
      </c>
      <c r="D468" s="77">
        <f>[2]MASTER!$V472</f>
        <v>0</v>
      </c>
      <c r="E468" s="78">
        <f>[2]MASTER!$AS472</f>
        <v>645</v>
      </c>
    </row>
    <row r="469" spans="1:5" x14ac:dyDescent="0.4">
      <c r="A469" s="75" t="str">
        <f>[2]MASTER!$F473</f>
        <v>ORM-171879</v>
      </c>
      <c r="B469" s="75">
        <f>[2]MASTER!$I473</f>
        <v>171879</v>
      </c>
      <c r="C469" s="76" t="str">
        <f>[2]MASTER!$K473</f>
        <v>CHAIR-GRILLO UPHOLSTERY PINK SIZE SMALL</v>
      </c>
      <c r="D469" s="77">
        <f>[2]MASTER!$V473</f>
        <v>0</v>
      </c>
      <c r="E469" s="78">
        <f>[2]MASTER!$AS473</f>
        <v>290</v>
      </c>
    </row>
    <row r="470" spans="1:5" x14ac:dyDescent="0.4">
      <c r="A470" s="75" t="str">
        <f>[2]MASTER!$F474</f>
        <v>ORM-160070</v>
      </c>
      <c r="B470" s="75">
        <f>[2]MASTER!$I474</f>
        <v>160070</v>
      </c>
      <c r="C470" s="76" t="str">
        <f>[2]MASTER!$K474</f>
        <v>GRILLO ABDUCTION HOLE CARTER</v>
      </c>
      <c r="D470" s="77">
        <f>[2]MASTER!$V474</f>
        <v>0</v>
      </c>
      <c r="E470" s="78">
        <f>[2]MASTER!$AS474</f>
        <v>55</v>
      </c>
    </row>
    <row r="471" spans="1:5" x14ac:dyDescent="0.4">
      <c r="A471" s="75" t="str">
        <f>[2]MASTER!$F475</f>
        <v>ORM-16025</v>
      </c>
      <c r="B471" s="75">
        <f>[2]MASTER!$I475</f>
        <v>16025</v>
      </c>
      <c r="C471" s="76" t="str">
        <f>[2]MASTER!$K475</f>
        <v>GRILLO SCREW COVER FOR 12" WHEEL</v>
      </c>
      <c r="D471" s="77">
        <f>[2]MASTER!$V475</f>
        <v>0</v>
      </c>
      <c r="E471" s="78">
        <f>[2]MASTER!$AS475</f>
        <v>0</v>
      </c>
    </row>
    <row r="472" spans="1:5" x14ac:dyDescent="0.4">
      <c r="A472" s="75" t="str">
        <f>[2]MASTER!$F476</f>
        <v>ORM-160364P</v>
      </c>
      <c r="B472" s="75" t="str">
        <f>[2]MASTER!$I476</f>
        <v>160364P</v>
      </c>
      <c r="C472" s="76" t="str">
        <f>[2]MASTER!$K476</f>
        <v>GRILLO REAR WHEEL SUPPORT</v>
      </c>
      <c r="D472" s="77">
        <f>[2]MASTER!$V476</f>
        <v>0</v>
      </c>
      <c r="E472" s="78">
        <f>[2]MASTER!$AS476</f>
        <v>0</v>
      </c>
    </row>
    <row r="473" spans="1:5" x14ac:dyDescent="0.4">
      <c r="A473" s="75" t="str">
        <f>[2]MASTER!$F477</f>
        <v>ORM-160497</v>
      </c>
      <c r="B473" s="75">
        <f>[2]MASTER!$I477</f>
        <v>160497</v>
      </c>
      <c r="C473" s="76" t="str">
        <f>[2]MASTER!$K477</f>
        <v>GRILLO BLACK RUBBER COAT D28</v>
      </c>
      <c r="D473" s="77">
        <f>[2]MASTER!$V477</f>
        <v>0</v>
      </c>
      <c r="E473" s="78">
        <f>[2]MASTER!$AS477</f>
        <v>5</v>
      </c>
    </row>
    <row r="474" spans="1:5" x14ac:dyDescent="0.4">
      <c r="A474" s="75" t="str">
        <f>[2]MASTER!$F478</f>
        <v>ORM-16843</v>
      </c>
      <c r="B474" s="75">
        <f>[2]MASTER!$I478</f>
        <v>16843</v>
      </c>
      <c r="C474" s="76" t="str">
        <f>[2]MASTER!$K478</f>
        <v>GRILLO WHEEL SCREW COVER</v>
      </c>
      <c r="D474" s="77">
        <f>[2]MASTER!$V478</f>
        <v>0</v>
      </c>
      <c r="E474" s="78">
        <f>[2]MASTER!$AS478</f>
        <v>5</v>
      </c>
    </row>
    <row r="475" spans="1:5" x14ac:dyDescent="0.4">
      <c r="A475" s="75" t="str">
        <f>[2]MASTER!$F479</f>
        <v>ORM-171695</v>
      </c>
      <c r="B475" s="75">
        <f>[2]MASTER!$I479</f>
        <v>171695</v>
      </c>
      <c r="C475" s="76" t="str">
        <f>[2]MASTER!$K479</f>
        <v>GRILLO PAIR OF HARNESS BUCKLES</v>
      </c>
      <c r="D475" s="77">
        <f>[2]MASTER!$V479</f>
        <v>0</v>
      </c>
      <c r="E475" s="78">
        <f>[2]MASTER!$AS479</f>
        <v>60</v>
      </c>
    </row>
    <row r="476" spans="1:5" x14ac:dyDescent="0.4">
      <c r="A476" s="75" t="str">
        <f>[2]MASTER!$F480</f>
        <v>ORM-20022</v>
      </c>
      <c r="B476" s="75">
        <f>[2]MASTER!$I480</f>
        <v>20022</v>
      </c>
      <c r="C476" s="76" t="str">
        <f>[2]MASTER!$K480</f>
        <v>GRILLO TCEI 8 X 20 SCREW</v>
      </c>
      <c r="D476" s="77">
        <f>[2]MASTER!$V480</f>
        <v>0</v>
      </c>
      <c r="E476" s="78">
        <f>[2]MASTER!$AS480</f>
        <v>5</v>
      </c>
    </row>
    <row r="477" spans="1:5" x14ac:dyDescent="0.4">
      <c r="A477" s="75" t="str">
        <f>[2]MASTER!$F481</f>
        <v>ORM-20231</v>
      </c>
      <c r="B477" s="75">
        <f>[2]MASTER!$I481</f>
        <v>20231</v>
      </c>
      <c r="C477" s="76" t="str">
        <f>[2]MASTER!$K481</f>
        <v>GRILLO TPSEI 6 X 35 SCREW FOR 2 SCREWS</v>
      </c>
      <c r="D477" s="77">
        <f>[2]MASTER!$V481</f>
        <v>0</v>
      </c>
      <c r="E477" s="78">
        <f>[2]MASTER!$AS481</f>
        <v>100</v>
      </c>
    </row>
    <row r="478" spans="1:5" x14ac:dyDescent="0.4">
      <c r="A478" s="75" t="str">
        <f>[2]MASTER!$F482</f>
        <v>ORM-20895</v>
      </c>
      <c r="B478" s="75">
        <f>[2]MASTER!$I482</f>
        <v>20895</v>
      </c>
      <c r="C478" s="76" t="str">
        <f>[2]MASTER!$K482</f>
        <v>GRILLO 5 X 14 SCREW FOR ARMREST TROUGH</v>
      </c>
      <c r="D478" s="77">
        <f>[2]MASTER!$V482</f>
        <v>0</v>
      </c>
      <c r="E478" s="78">
        <f>[2]MASTER!$AS482</f>
        <v>10</v>
      </c>
    </row>
    <row r="479" spans="1:5" x14ac:dyDescent="0.4">
      <c r="A479" s="75" t="str">
        <f>[2]MASTER!$F483</f>
        <v>ORM-20945</v>
      </c>
      <c r="B479" s="75">
        <f>[2]MASTER!$I483</f>
        <v>20945</v>
      </c>
      <c r="C479" s="76" t="str">
        <f>[2]MASTER!$K483</f>
        <v>GRILLO 10MM WRENCH</v>
      </c>
      <c r="D479" s="77">
        <f>[2]MASTER!$V483</f>
        <v>0</v>
      </c>
      <c r="E479" s="78">
        <f>[2]MASTER!$AS483</f>
        <v>20</v>
      </c>
    </row>
    <row r="480" spans="1:5" x14ac:dyDescent="0.4">
      <c r="A480" s="75" t="str">
        <f>[2]MASTER!$F484</f>
        <v>ORM-301799</v>
      </c>
      <c r="B480" s="75">
        <f>[2]MASTER!$I484</f>
        <v>301799</v>
      </c>
      <c r="C480" s="76" t="str">
        <f>[2]MASTER!$K484</f>
        <v>GRILLO PAIR OF M8 X 35 HANDLES</v>
      </c>
      <c r="D480" s="77">
        <f>[2]MASTER!$V484</f>
        <v>0</v>
      </c>
      <c r="E480" s="78">
        <f>[2]MASTER!$AS484</f>
        <v>35</v>
      </c>
    </row>
    <row r="481" spans="1:5" x14ac:dyDescent="0.4">
      <c r="A481" s="75" t="str">
        <f>[2]MASTER!$F485</f>
        <v>ORM-301800</v>
      </c>
      <c r="B481" s="75">
        <f>[2]MASTER!$I485</f>
        <v>301800</v>
      </c>
      <c r="C481" s="76" t="str">
        <f>[2]MASTER!$K485</f>
        <v>GRILLO PAIR OF M6 X 25 LEVERS</v>
      </c>
      <c r="D481" s="77">
        <f>[2]MASTER!$V485</f>
        <v>0</v>
      </c>
      <c r="E481" s="78">
        <f>[2]MASTER!$AS485</f>
        <v>25</v>
      </c>
    </row>
    <row r="482" spans="1:5" x14ac:dyDescent="0.4">
      <c r="A482" s="75" t="str">
        <f>[2]MASTER!$F486</f>
        <v>ORM-301801</v>
      </c>
      <c r="B482" s="75">
        <f>[2]MASTER!$I486</f>
        <v>301801</v>
      </c>
      <c r="C482" s="76" t="str">
        <f>[2]MASTER!$K486</f>
        <v>GRILLO SET OF LEVERS TO LOCK HANDLEBAR VERTICALLY</v>
      </c>
      <c r="D482" s="77">
        <f>[2]MASTER!$V486</f>
        <v>0</v>
      </c>
      <c r="E482" s="78">
        <f>[2]MASTER!$AS486</f>
        <v>130</v>
      </c>
    </row>
    <row r="483" spans="1:5" x14ac:dyDescent="0.4">
      <c r="A483" s="75" t="str">
        <f>[2]MASTER!$F487</f>
        <v>ORM-301803</v>
      </c>
      <c r="B483" s="75">
        <f>[2]MASTER!$I487</f>
        <v>301803</v>
      </c>
      <c r="C483" s="76" t="str">
        <f>[2]MASTER!$K487</f>
        <v>GRILLO PAIR OF HEIGHT ADJ CABLES SIZE 1/2</v>
      </c>
      <c r="D483" s="77">
        <f>[2]MASTER!$V487</f>
        <v>0</v>
      </c>
      <c r="E483" s="78">
        <f>[2]MASTER!$AS487</f>
        <v>45</v>
      </c>
    </row>
    <row r="484" spans="1:5" x14ac:dyDescent="0.4">
      <c r="A484" s="75" t="str">
        <f>[2]MASTER!$F488</f>
        <v>ORM-301809</v>
      </c>
      <c r="B484" s="75">
        <f>[2]MASTER!$I488</f>
        <v>301809</v>
      </c>
      <c r="C484" s="76" t="str">
        <f>[2]MASTER!$K488</f>
        <v>GRILLO COMPLETE LEFT LEG JOINT SMALL</v>
      </c>
      <c r="D484" s="77">
        <f>[2]MASTER!$V488</f>
        <v>0</v>
      </c>
      <c r="E484" s="78">
        <f>[2]MASTER!$AS488</f>
        <v>705</v>
      </c>
    </row>
    <row r="485" spans="1:5" x14ac:dyDescent="0.4">
      <c r="A485" s="75" t="str">
        <f>[2]MASTER!$F489</f>
        <v>ORM-301810</v>
      </c>
      <c r="B485" s="75">
        <f>[2]MASTER!$I489</f>
        <v>301810</v>
      </c>
      <c r="C485" s="76" t="str">
        <f>[2]MASTER!$K489</f>
        <v>GRILLO COMPLETE RIGHT JOINT SMALL</v>
      </c>
      <c r="D485" s="77">
        <f>[2]MASTER!$V489</f>
        <v>0</v>
      </c>
      <c r="E485" s="78">
        <f>[2]MASTER!$AS489</f>
        <v>700</v>
      </c>
    </row>
    <row r="486" spans="1:5" x14ac:dyDescent="0.4">
      <c r="A486" s="75" t="str">
        <f>[2]MASTER!$F490</f>
        <v>ORM-301813</v>
      </c>
      <c r="B486" s="75">
        <f>[2]MASTER!$I490</f>
        <v>301813</v>
      </c>
      <c r="C486" s="76" t="str">
        <f>[2]MASTER!$K490</f>
        <v>GRILLO WHEEL SUPPORTS</v>
      </c>
      <c r="D486" s="77">
        <f>[2]MASTER!$V490</f>
        <v>0</v>
      </c>
      <c r="E486" s="78">
        <f>[2]MASTER!$AS490</f>
        <v>0</v>
      </c>
    </row>
    <row r="487" spans="1:5" x14ac:dyDescent="0.4">
      <c r="A487" s="75" t="str">
        <f>[2]MASTER!$F491</f>
        <v>ORM-301822</v>
      </c>
      <c r="B487" s="75">
        <f>[2]MASTER!$I491</f>
        <v>301822</v>
      </c>
      <c r="C487" s="76" t="str">
        <f>[2]MASTER!$K491</f>
        <v>GRILLO PAIR OF HEIGHT ADJ CABLES SIZE 3/4</v>
      </c>
      <c r="D487" s="77">
        <f>[2]MASTER!$V491</f>
        <v>0</v>
      </c>
      <c r="E487" s="78">
        <f>[2]MASTER!$AS491</f>
        <v>75</v>
      </c>
    </row>
    <row r="488" spans="1:5" x14ac:dyDescent="0.4">
      <c r="A488" s="75" t="str">
        <f>[2]MASTER!$F492</f>
        <v>ORM-301832</v>
      </c>
      <c r="B488" s="75">
        <f>[2]MASTER!$I492</f>
        <v>301832</v>
      </c>
      <c r="C488" s="76" t="str">
        <f>[2]MASTER!$K492</f>
        <v>GRILLO SET OF CLAMPING LEVERS TO ROTATE TRUNK SUPP</v>
      </c>
      <c r="D488" s="77">
        <f>[2]MASTER!$V492</f>
        <v>0</v>
      </c>
      <c r="E488" s="78">
        <f>[2]MASTER!$AS492</f>
        <v>85</v>
      </c>
    </row>
    <row r="489" spans="1:5" x14ac:dyDescent="0.4">
      <c r="A489" s="75" t="str">
        <f>[2]MASTER!$F493</f>
        <v>ORM-301836</v>
      </c>
      <c r="B489" s="75">
        <f>[2]MASTER!$I493</f>
        <v>301836</v>
      </c>
      <c r="C489" s="76" t="str">
        <f>[2]MASTER!$K493</f>
        <v>GRILLO PAIR OF PROFILE TO SLIDE TRUCK SUPPORT</v>
      </c>
      <c r="D489" s="77">
        <f>[2]MASTER!$V493</f>
        <v>0</v>
      </c>
      <c r="E489" s="78">
        <f>[2]MASTER!$AS493</f>
        <v>0</v>
      </c>
    </row>
    <row r="490" spans="1:5" x14ac:dyDescent="0.4">
      <c r="A490" s="75" t="str">
        <f>[2]MASTER!$F494</f>
        <v>ORM-301840</v>
      </c>
      <c r="B490" s="75">
        <f>[2]MASTER!$I494</f>
        <v>301840</v>
      </c>
      <c r="C490" s="76" t="str">
        <f>[2]MASTER!$K494</f>
        <v>GRILLO PAIR OF TRUNK SUPPORT JOINTS</v>
      </c>
      <c r="D490" s="77">
        <f>[2]MASTER!$V494</f>
        <v>0</v>
      </c>
      <c r="E490" s="78">
        <f>[2]MASTER!$AS494</f>
        <v>0</v>
      </c>
    </row>
    <row r="491" spans="1:5" x14ac:dyDescent="0.4">
      <c r="A491" s="75" t="str">
        <f>[2]MASTER!$F495</f>
        <v>ORM-301842</v>
      </c>
      <c r="B491" s="75">
        <f>[2]MASTER!$I495</f>
        <v>301842</v>
      </c>
      <c r="C491" s="76" t="str">
        <f>[2]MASTER!$K495</f>
        <v>GRILLO SET OF LEVERS FOR TRUNK SUPPORT WIDTH</v>
      </c>
      <c r="D491" s="77">
        <f>[2]MASTER!$V495</f>
        <v>0</v>
      </c>
      <c r="E491" s="78">
        <f>[2]MASTER!$AS495</f>
        <v>15</v>
      </c>
    </row>
    <row r="492" spans="1:5" x14ac:dyDescent="0.4">
      <c r="A492" s="75" t="str">
        <f>[2]MASTER!$F496</f>
        <v>ORM-301844</v>
      </c>
      <c r="B492" s="75">
        <f>[2]MASTER!$I496</f>
        <v>301844</v>
      </c>
      <c r="C492" s="76" t="str">
        <f>[2]MASTER!$K496</f>
        <v>GRILLO PELVIC SUPPORT BRACKET BUCKLE</v>
      </c>
      <c r="D492" s="77">
        <f>[2]MASTER!$V496</f>
        <v>0</v>
      </c>
      <c r="E492" s="78">
        <f>[2]MASTER!$AS496</f>
        <v>0</v>
      </c>
    </row>
    <row r="493" spans="1:5" x14ac:dyDescent="0.4">
      <c r="A493" s="75" t="str">
        <f>[2]MASTER!$F497</f>
        <v>ORM-301847</v>
      </c>
      <c r="B493" s="75">
        <f>[2]MASTER!$I497</f>
        <v>301847</v>
      </c>
      <c r="C493" s="76" t="str">
        <f>[2]MASTER!$K497</f>
        <v>GRILLO PELVIC SUPPORT HEIGHT ADJUSTMENT</v>
      </c>
      <c r="D493" s="77">
        <f>[2]MASTER!$V497</f>
        <v>0</v>
      </c>
      <c r="E493" s="78">
        <f>[2]MASTER!$AS497</f>
        <v>60</v>
      </c>
    </row>
    <row r="494" spans="1:5" x14ac:dyDescent="0.4">
      <c r="A494" s="75" t="str">
        <f>[2]MASTER!$F498</f>
        <v>ORM-301852</v>
      </c>
      <c r="B494" s="75">
        <f>[2]MASTER!$I498</f>
        <v>301852</v>
      </c>
      <c r="C494" s="76" t="str">
        <f>[2]MASTER!$K498</f>
        <v>GRILLO SET OF TOOTHED SUPPORT LEVERS</v>
      </c>
      <c r="D494" s="77">
        <f>[2]MASTER!$V498</f>
        <v>0</v>
      </c>
      <c r="E494" s="78">
        <f>[2]MASTER!$AS498</f>
        <v>140</v>
      </c>
    </row>
    <row r="495" spans="1:5" x14ac:dyDescent="0.4">
      <c r="A495" s="75" t="str">
        <f>[2]MASTER!$F499</f>
        <v>ORM-301859</v>
      </c>
      <c r="B495" s="75">
        <f>[2]MASTER!$I499</f>
        <v>301859</v>
      </c>
      <c r="C495" s="76" t="str">
        <f>[2]MASTER!$K499</f>
        <v>GRILLO PAIR OF ABDUCT STOP</v>
      </c>
      <c r="D495" s="77">
        <f>[2]MASTER!$V499</f>
        <v>0</v>
      </c>
      <c r="E495" s="78">
        <f>[2]MASTER!$AS499</f>
        <v>100</v>
      </c>
    </row>
    <row r="496" spans="1:5" x14ac:dyDescent="0.4">
      <c r="A496" s="75" t="str">
        <f>[2]MASTER!$F500</f>
        <v>ORM-301863</v>
      </c>
      <c r="B496" s="75">
        <f>[2]MASTER!$I500</f>
        <v>301863</v>
      </c>
      <c r="C496" s="76" t="str">
        <f>[2]MASTER!$K500</f>
        <v>GRILLO VERTICAL BAR CAP MINI</v>
      </c>
      <c r="D496" s="77">
        <f>[2]MASTER!$V500</f>
        <v>0</v>
      </c>
      <c r="E496" s="78">
        <f>[2]MASTER!$AS500</f>
        <v>85</v>
      </c>
    </row>
    <row r="497" spans="1:5" x14ac:dyDescent="0.4">
      <c r="A497" s="75" t="str">
        <f>[2]MASTER!$F501</f>
        <v>ORM-301864</v>
      </c>
      <c r="B497" s="75">
        <f>[2]MASTER!$I501</f>
        <v>301864</v>
      </c>
      <c r="C497" s="76" t="str">
        <f>[2]MASTER!$K501</f>
        <v>GRILLO MEDIUM/LARGE VERTICAL BAR COVER</v>
      </c>
      <c r="D497" s="77">
        <f>[2]MASTER!$V501</f>
        <v>0</v>
      </c>
      <c r="E497" s="78">
        <f>[2]MASTER!$AS501</f>
        <v>95</v>
      </c>
    </row>
    <row r="498" spans="1:5" x14ac:dyDescent="0.4">
      <c r="A498" s="75" t="str">
        <f>[2]MASTER!$F502</f>
        <v>ORM-301866</v>
      </c>
      <c r="B498" s="75">
        <f>[2]MASTER!$I502</f>
        <v>301866</v>
      </c>
      <c r="C498" s="76" t="str">
        <f>[2]MASTER!$K502</f>
        <v>GRILLO SET OF HEIGHT ADJUST LEVERS</v>
      </c>
      <c r="D498" s="77">
        <f>[2]MASTER!$V502</f>
        <v>0</v>
      </c>
      <c r="E498" s="78">
        <f>[2]MASTER!$AS502</f>
        <v>230</v>
      </c>
    </row>
    <row r="499" spans="1:5" x14ac:dyDescent="0.4">
      <c r="A499" s="75" t="str">
        <f>[2]MASTER!$F503</f>
        <v>ORM-302268</v>
      </c>
      <c r="B499" s="75">
        <f>[2]MASTER!$I503</f>
        <v>302268</v>
      </c>
      <c r="C499" s="76" t="str">
        <f>[2]MASTER!$K503</f>
        <v>GRILLO UPPER PELVIC BLOCK FIXING MINI/SMALL/MEDIUM</v>
      </c>
      <c r="D499" s="77">
        <f>[2]MASTER!$V503</f>
        <v>0</v>
      </c>
      <c r="E499" s="78">
        <f>[2]MASTER!$AS503</f>
        <v>150</v>
      </c>
    </row>
    <row r="500" spans="1:5" x14ac:dyDescent="0.4">
      <c r="A500" s="75" t="str">
        <f>[2]MASTER!$F504</f>
        <v>ORM-302286</v>
      </c>
      <c r="B500" s="75">
        <f>[2]MASTER!$I504</f>
        <v>302286</v>
      </c>
      <c r="C500" s="76" t="str">
        <f>[2]MASTER!$K504</f>
        <v>GRILLO RIGHT UPPER CROSS SUPP. LOCK LEVER SMALL/MEDIUM</v>
      </c>
      <c r="D500" s="77">
        <f>[2]MASTER!$V504</f>
        <v>0</v>
      </c>
      <c r="E500" s="78">
        <f>[2]MASTER!$AS504</f>
        <v>230</v>
      </c>
    </row>
    <row r="501" spans="1:5" x14ac:dyDescent="0.4">
      <c r="A501" s="75" t="str">
        <f>[2]MASTER!$F505</f>
        <v>ORM-302290</v>
      </c>
      <c r="B501" s="75">
        <f>[2]MASTER!$I505</f>
        <v>302290</v>
      </c>
      <c r="C501" s="76" t="str">
        <f>[2]MASTER!$K505</f>
        <v>GRILLO COMMAND SUPPORT LEVERS KNOBS - LARGE</v>
      </c>
      <c r="D501" s="77">
        <f>[2]MASTER!$V505</f>
        <v>0</v>
      </c>
      <c r="E501" s="78">
        <f>[2]MASTER!$AS505</f>
        <v>310</v>
      </c>
    </row>
    <row r="502" spans="1:5" x14ac:dyDescent="0.4">
      <c r="A502" s="75" t="str">
        <f>[2]MASTER!$F506</f>
        <v>ORM-302293</v>
      </c>
      <c r="B502" s="75">
        <f>[2]MASTER!$I506</f>
        <v>302293</v>
      </c>
      <c r="C502" s="76" t="str">
        <f>[2]MASTER!$K506</f>
        <v>GRILLO COMPLETE LEFT SIDE - LARGE</v>
      </c>
      <c r="D502" s="77">
        <f>[2]MASTER!$V506</f>
        <v>0</v>
      </c>
      <c r="E502" s="78">
        <f>[2]MASTER!$AS506</f>
        <v>733.125</v>
      </c>
    </row>
    <row r="503" spans="1:5" x14ac:dyDescent="0.4">
      <c r="A503" s="75" t="str">
        <f>[2]MASTER!$F507</f>
        <v>ORM-302298</v>
      </c>
      <c r="B503" s="75">
        <f>[2]MASTER!$I507</f>
        <v>302298</v>
      </c>
      <c r="C503" s="76" t="str">
        <f>[2]MASTER!$K507</f>
        <v>GRILLO PAIR OF PROFILE TO SLIDE TRUNK SUPPORT</v>
      </c>
      <c r="D503" s="77">
        <f>[2]MASTER!$V507</f>
        <v>0</v>
      </c>
      <c r="E503" s="78">
        <f>[2]MASTER!$AS507</f>
        <v>85</v>
      </c>
    </row>
    <row r="504" spans="1:5" x14ac:dyDescent="0.4">
      <c r="A504" s="75" t="str">
        <f>[2]MASTER!$F508</f>
        <v>ORM-302407</v>
      </c>
      <c r="B504" s="75">
        <f>[2]MASTER!$I508</f>
        <v>302407</v>
      </c>
      <c r="C504" s="76" t="str">
        <f>[2]MASTER!$K508</f>
        <v>GRILLO PAIR OF HEIGHT ADJUST CABLE SMALL</v>
      </c>
      <c r="D504" s="77">
        <f>[2]MASTER!$V508</f>
        <v>0</v>
      </c>
      <c r="E504" s="78">
        <f>[2]MASTER!$AS508</f>
        <v>45</v>
      </c>
    </row>
    <row r="505" spans="1:5" x14ac:dyDescent="0.4">
      <c r="A505" s="75" t="str">
        <f>[2]MASTER!$F509</f>
        <v>ORM-302408</v>
      </c>
      <c r="B505" s="75">
        <f>[2]MASTER!$I509</f>
        <v>302408</v>
      </c>
      <c r="C505" s="76" t="str">
        <f>[2]MASTER!$K509</f>
        <v>GRILLO PAIR OF HEIGHT ADJUST CABLES MEDIUM</v>
      </c>
      <c r="D505" s="77">
        <f>[2]MASTER!$V509</f>
        <v>0</v>
      </c>
      <c r="E505" s="78">
        <f>[2]MASTER!$AS509</f>
        <v>45</v>
      </c>
    </row>
    <row r="506" spans="1:5" x14ac:dyDescent="0.4">
      <c r="A506" s="75" t="str">
        <f>[2]MASTER!$F510</f>
        <v>ORM-302443</v>
      </c>
      <c r="B506" s="75">
        <f>[2]MASTER!$I510</f>
        <v>302443</v>
      </c>
      <c r="C506" s="76" t="str">
        <f>[2]MASTER!$K510</f>
        <v>GRILLO ATTENDANT PUSH HANDLE FIXING PART</v>
      </c>
      <c r="D506" s="77">
        <f>[2]MASTER!$V510</f>
        <v>0</v>
      </c>
      <c r="E506" s="78">
        <f>[2]MASTER!$AS510</f>
        <v>255</v>
      </c>
    </row>
    <row r="507" spans="1:5" x14ac:dyDescent="0.4">
      <c r="A507" s="75" t="str">
        <f>[2]MASTER!$F511</f>
        <v>ORM-302479</v>
      </c>
      <c r="B507" s="75">
        <f>[2]MASTER!$I511</f>
        <v>302479</v>
      </c>
      <c r="C507" s="76" t="str">
        <f>[2]MASTER!$K511</f>
        <v>GRILLO PAIR OF EXTENSION REAR WHEEL SUPPORT</v>
      </c>
      <c r="D507" s="77">
        <f>[2]MASTER!$V511</f>
        <v>0</v>
      </c>
      <c r="E507" s="78">
        <f>[2]MASTER!$AS511</f>
        <v>0</v>
      </c>
    </row>
    <row r="508" spans="1:5" x14ac:dyDescent="0.4">
      <c r="A508" s="75" t="str">
        <f>[2]MASTER!$F512</f>
        <v>ORM-302701</v>
      </c>
      <c r="B508" s="75">
        <f>[2]MASTER!$I512</f>
        <v>302701</v>
      </c>
      <c r="C508" s="76" t="str">
        <f>[2]MASTER!$K512</f>
        <v>GRILLO PAIR OF HEIGHT ADJUST CABLES MINI</v>
      </c>
      <c r="D508" s="77">
        <f>[2]MASTER!$V512</f>
        <v>0</v>
      </c>
      <c r="E508" s="78">
        <f>[2]MASTER!$AS512</f>
        <v>60</v>
      </c>
    </row>
    <row r="509" spans="1:5" x14ac:dyDescent="0.4">
      <c r="A509" s="75" t="str">
        <f>[2]MASTER!$F513</f>
        <v>ORM-302823</v>
      </c>
      <c r="B509" s="75">
        <f>[2]MASTER!$I513</f>
        <v>302823</v>
      </c>
      <c r="C509" s="76" t="str">
        <f>[2]MASTER!$K513</f>
        <v>GRILLO OPERATING LEVER SUPPORT MINI/SMALL/MEDIUM</v>
      </c>
      <c r="D509" s="77">
        <f>[2]MASTER!$V513</f>
        <v>0</v>
      </c>
      <c r="E509" s="78">
        <f>[2]MASTER!$AS513</f>
        <v>245</v>
      </c>
    </row>
    <row r="510" spans="1:5" x14ac:dyDescent="0.4">
      <c r="A510" s="75" t="str">
        <f>[2]MASTER!$F514</f>
        <v>ORM-302843</v>
      </c>
      <c r="B510" s="75">
        <f>[2]MASTER!$I514</f>
        <v>302843</v>
      </c>
      <c r="C510" s="76" t="str">
        <f>[2]MASTER!$K514</f>
        <v>GRILLO TRAY MINI/SMALL</v>
      </c>
      <c r="D510" s="77">
        <f>[2]MASTER!$V514</f>
        <v>0</v>
      </c>
      <c r="E510" s="78">
        <f>[2]MASTER!$AS514</f>
        <v>1350</v>
      </c>
    </row>
    <row r="511" spans="1:5" x14ac:dyDescent="0.4">
      <c r="A511" s="75" t="str">
        <f>[2]MASTER!$F515</f>
        <v>ORM-303104</v>
      </c>
      <c r="B511" s="75">
        <f>[2]MASTER!$I515</f>
        <v>303104</v>
      </c>
      <c r="C511" s="76" t="str">
        <f>[2]MASTER!$K515</f>
        <v>GRILLO KNOB KIT SCREWS</v>
      </c>
      <c r="D511" s="77">
        <f>[2]MASTER!$V515</f>
        <v>0</v>
      </c>
      <c r="E511" s="78">
        <f>[2]MASTER!$AS515</f>
        <v>85</v>
      </c>
    </row>
    <row r="512" spans="1:5" x14ac:dyDescent="0.4">
      <c r="A512" s="75" t="str">
        <f>[2]MASTER!$F516</f>
        <v>ORM-303108</v>
      </c>
      <c r="B512" s="75">
        <f>[2]MASTER!$I516</f>
        <v>303108</v>
      </c>
      <c r="C512" s="76" t="str">
        <f>[2]MASTER!$K516</f>
        <v>GRILLO PAIR OF M6 X 25 LEVERS NUTS</v>
      </c>
      <c r="D512" s="77">
        <f>[2]MASTER!$V516</f>
        <v>0</v>
      </c>
      <c r="E512" s="78">
        <f>[2]MASTER!$AS516</f>
        <v>40</v>
      </c>
    </row>
    <row r="513" spans="1:5" x14ac:dyDescent="0.4">
      <c r="A513" s="75" t="str">
        <f>[2]MASTER!$F517</f>
        <v>ORM-303172</v>
      </c>
      <c r="B513" s="75">
        <f>[2]MASTER!$I517</f>
        <v>303172</v>
      </c>
      <c r="C513" s="76" t="str">
        <f>[2]MASTER!$K517</f>
        <v>GRILLO COMPLETE LEFT JOINT - MEDIUM</v>
      </c>
      <c r="D513" s="77">
        <f>[2]MASTER!$V517</f>
        <v>0</v>
      </c>
      <c r="E513" s="78">
        <f>[2]MASTER!$AS517</f>
        <v>830</v>
      </c>
    </row>
    <row r="514" spans="1:5" x14ac:dyDescent="0.4">
      <c r="A514" s="75" t="str">
        <f>[2]MASTER!$F518</f>
        <v>ORM-303173</v>
      </c>
      <c r="B514" s="75">
        <f>[2]MASTER!$I518</f>
        <v>303173</v>
      </c>
      <c r="C514" s="76" t="str">
        <f>[2]MASTER!$K518</f>
        <v>GRILLO COMPLETE RIGHT JOINT - MEDIUM</v>
      </c>
      <c r="D514" s="77">
        <f>[2]MASTER!$V518</f>
        <v>0</v>
      </c>
      <c r="E514" s="78">
        <f>[2]MASTER!$AS518</f>
        <v>830</v>
      </c>
    </row>
    <row r="515" spans="1:5" x14ac:dyDescent="0.4">
      <c r="A515" s="75" t="str">
        <f>[2]MASTER!$F519</f>
        <v>ORM-303195</v>
      </c>
      <c r="B515" s="75">
        <f>[2]MASTER!$I519</f>
        <v>303195</v>
      </c>
      <c r="C515" s="76" t="str">
        <f>[2]MASTER!$K519</f>
        <v>GRILLO FIXING BLOCK TRAY AND SCREWS</v>
      </c>
      <c r="D515" s="77">
        <f>[2]MASTER!$V519</f>
        <v>0</v>
      </c>
      <c r="E515" s="78">
        <f>[2]MASTER!$AS519</f>
        <v>105</v>
      </c>
    </row>
    <row r="516" spans="1:5" x14ac:dyDescent="0.4">
      <c r="A516" s="75" t="str">
        <f>[2]MASTER!$F520</f>
        <v>ORM-303199</v>
      </c>
      <c r="B516" s="75">
        <f>[2]MASTER!$I520</f>
        <v>303199</v>
      </c>
      <c r="C516" s="76" t="str">
        <f>[2]MASTER!$K520</f>
        <v>GRILLO PELVIC RINGS MINI</v>
      </c>
      <c r="D516" s="77">
        <f>[2]MASTER!$V520</f>
        <v>0</v>
      </c>
      <c r="E516" s="78">
        <f>[2]MASTER!$AS520</f>
        <v>155</v>
      </c>
    </row>
    <row r="517" spans="1:5" x14ac:dyDescent="0.4">
      <c r="A517" s="75" t="str">
        <f>[2]MASTER!$F521</f>
        <v>ORM-303208</v>
      </c>
      <c r="B517" s="75">
        <f>[2]MASTER!$I521</f>
        <v>303208</v>
      </c>
      <c r="C517" s="76" t="str">
        <f>[2]MASTER!$K521</f>
        <v>GRILLO PAIR OF WHEEL SUPPORTS</v>
      </c>
      <c r="D517" s="77">
        <f>[2]MASTER!$V521</f>
        <v>0</v>
      </c>
      <c r="E517" s="78">
        <f>[2]MASTER!$AS521</f>
        <v>120</v>
      </c>
    </row>
    <row r="518" spans="1:5" x14ac:dyDescent="0.4">
      <c r="A518" s="75" t="str">
        <f>[2]MASTER!$F522</f>
        <v>ORM-303212</v>
      </c>
      <c r="B518" s="75">
        <f>[2]MASTER!$I522</f>
        <v>303212</v>
      </c>
      <c r="C518" s="76" t="str">
        <f>[2]MASTER!$K522</f>
        <v>GRILLO PAIR OF EXTENSIONS REAR WHEEL SUPPORT</v>
      </c>
      <c r="D518" s="77">
        <f>[2]MASTER!$V522</f>
        <v>0</v>
      </c>
      <c r="E518" s="78">
        <f>[2]MASTER!$AS522</f>
        <v>105</v>
      </c>
    </row>
    <row r="519" spans="1:5" x14ac:dyDescent="0.4">
      <c r="A519" s="75" t="str">
        <f>[2]MASTER!$F523</f>
        <v>ORM-303226</v>
      </c>
      <c r="B519" s="75">
        <f>[2]MASTER!$I523</f>
        <v>303226</v>
      </c>
      <c r="C519" s="76" t="str">
        <f>[2]MASTER!$K523</f>
        <v>GRILLO PELVIC SUPPORT AND SCREWS</v>
      </c>
      <c r="D519" s="77">
        <f>[2]MASTER!$V523</f>
        <v>0</v>
      </c>
      <c r="E519" s="78">
        <f>[2]MASTER!$AS523</f>
        <v>60</v>
      </c>
    </row>
    <row r="520" spans="1:5" x14ac:dyDescent="0.4">
      <c r="A520" s="75" t="str">
        <f>[2]MASTER!$F524</f>
        <v>ORM-303232</v>
      </c>
      <c r="B520" s="75">
        <f>[2]MASTER!$I524</f>
        <v>303232</v>
      </c>
      <c r="C520" s="76" t="str">
        <f>[2]MASTER!$K524</f>
        <v>GRILLO VERTICAL BAR AND CAP MEDIUM-LG</v>
      </c>
      <c r="D520" s="77">
        <f>[2]MASTER!$V524</f>
        <v>0</v>
      </c>
      <c r="E520" s="78">
        <f>[2]MASTER!$AS524</f>
        <v>85</v>
      </c>
    </row>
    <row r="521" spans="1:5" x14ac:dyDescent="0.4">
      <c r="A521" s="75" t="str">
        <f>[2]MASTER!$F525</f>
        <v>ORM-303233</v>
      </c>
      <c r="B521" s="75">
        <f>[2]MASTER!$I525</f>
        <v>303233</v>
      </c>
      <c r="C521" s="76" t="str">
        <f>[2]MASTER!$K525</f>
        <v>GRILLO FIXING LOCK 890 AND SCREWS - SMALL</v>
      </c>
      <c r="D521" s="77">
        <f>[2]MASTER!$V525</f>
        <v>0</v>
      </c>
      <c r="E521" s="78">
        <f>[2]MASTER!$AS525</f>
        <v>150</v>
      </c>
    </row>
    <row r="522" spans="1:5" x14ac:dyDescent="0.4">
      <c r="A522" s="75" t="str">
        <f>[2]MASTER!$F526</f>
        <v>ORM-303285</v>
      </c>
      <c r="B522" s="75">
        <f>[2]MASTER!$I526</f>
        <v>303285</v>
      </c>
      <c r="C522" s="76" t="str">
        <f>[2]MASTER!$K526</f>
        <v>GRILLO PAIR FORKS FOR MINI</v>
      </c>
      <c r="D522" s="77">
        <f>[2]MASTER!$V526</f>
        <v>0</v>
      </c>
      <c r="E522" s="78">
        <f>[2]MASTER!$AS526</f>
        <v>220</v>
      </c>
    </row>
    <row r="523" spans="1:5" x14ac:dyDescent="0.4">
      <c r="A523" s="75" t="str">
        <f>[2]MASTER!$F527</f>
        <v>ORM-303289</v>
      </c>
      <c r="B523" s="75">
        <f>[2]MASTER!$I527</f>
        <v>303289</v>
      </c>
      <c r="C523" s="76" t="str">
        <f>[2]MASTER!$K527</f>
        <v>GRILLO JOINT FOR HEADREST BAR AND SCREWS</v>
      </c>
      <c r="D523" s="77">
        <f>[2]MASTER!$V527</f>
        <v>0</v>
      </c>
      <c r="E523" s="78">
        <f>[2]MASTER!$AS527</f>
        <v>145</v>
      </c>
    </row>
    <row r="524" spans="1:5" x14ac:dyDescent="0.4">
      <c r="A524" s="75" t="str">
        <f>[2]MASTER!$F528</f>
        <v>ORM-303508</v>
      </c>
      <c r="B524" s="75">
        <f>[2]MASTER!$I528</f>
        <v>303508</v>
      </c>
      <c r="C524" s="76" t="str">
        <f>[2]MASTER!$K528</f>
        <v>GRILLO PAIR BLACK CAPS FOR DIRECT LOCKS</v>
      </c>
      <c r="D524" s="77">
        <f>[2]MASTER!$V528</f>
        <v>0</v>
      </c>
      <c r="E524" s="78">
        <f>[2]MASTER!$AS528</f>
        <v>5</v>
      </c>
    </row>
    <row r="525" spans="1:5" x14ac:dyDescent="0.4">
      <c r="A525" s="75" t="str">
        <f>[2]MASTER!$F529</f>
        <v>ORM-303573</v>
      </c>
      <c r="B525" s="75">
        <f>[2]MASTER!$I529</f>
        <v>303573</v>
      </c>
      <c r="C525" s="76" t="str">
        <f>[2]MASTER!$K529</f>
        <v>GRILLO PAIR OF BUMPERS FORKS - MEDIUM-LG</v>
      </c>
      <c r="D525" s="77">
        <f>[2]MASTER!$V529</f>
        <v>0</v>
      </c>
      <c r="E525" s="78">
        <f>[2]MASTER!$AS529</f>
        <v>0</v>
      </c>
    </row>
    <row r="526" spans="1:5" x14ac:dyDescent="0.4">
      <c r="A526" s="75" t="str">
        <f>[2]MASTER!$F530</f>
        <v>ORM-303576</v>
      </c>
      <c r="B526" s="75">
        <f>[2]MASTER!$I530</f>
        <v>303576</v>
      </c>
      <c r="C526" s="76" t="str">
        <f>[2]MASTER!$K530</f>
        <v>GRILLO FIX BUSH SCREWS 890 - SMALL-MEDIUM-LG</v>
      </c>
      <c r="D526" s="77">
        <f>[2]MASTER!$V530</f>
        <v>0</v>
      </c>
      <c r="E526" s="78">
        <f>[2]MASTER!$AS530</f>
        <v>80</v>
      </c>
    </row>
    <row r="527" spans="1:5" x14ac:dyDescent="0.4">
      <c r="A527" s="75" t="str">
        <f>[2]MASTER!$F531</f>
        <v>ORM-302284</v>
      </c>
      <c r="B527" s="75">
        <f>[2]MASTER!$I531</f>
        <v>302284</v>
      </c>
      <c r="C527" s="76" t="str">
        <f>[2]MASTER!$K531</f>
        <v>GRILLO HORIZONTAL BARS - MEDIUM-LG</v>
      </c>
      <c r="D527" s="77">
        <f>[2]MASTER!$V531</f>
        <v>0</v>
      </c>
      <c r="E527" s="78">
        <f>[2]MASTER!$AS531</f>
        <v>315</v>
      </c>
    </row>
    <row r="528" spans="1:5" x14ac:dyDescent="0.4">
      <c r="A528" s="75" t="str">
        <f>[2]MASTER!$F532</f>
        <v>ORM-302842</v>
      </c>
      <c r="B528" s="75">
        <f>[2]MASTER!$I532</f>
        <v>302842</v>
      </c>
      <c r="C528" s="76" t="str">
        <f>[2]MASTER!$K532</f>
        <v>GRILLO HORIZONTAL BARS - MINI</v>
      </c>
      <c r="D528" s="77">
        <f>[2]MASTER!$V532</f>
        <v>0</v>
      </c>
      <c r="E528" s="78">
        <f>[2]MASTER!$AS532</f>
        <v>180</v>
      </c>
    </row>
    <row r="529" spans="1:5" x14ac:dyDescent="0.4">
      <c r="A529" s="75" t="str">
        <f>[2]MASTER!$F533</f>
        <v>ORM-302404</v>
      </c>
      <c r="B529" s="75">
        <f>[2]MASTER!$I533</f>
        <v>302404</v>
      </c>
      <c r="C529" s="76" t="str">
        <f>[2]MASTER!$K533</f>
        <v>GRILLO HORIZONTAL BARS - SMALL</v>
      </c>
      <c r="D529" s="77">
        <f>[2]MASTER!$V533</f>
        <v>0</v>
      </c>
      <c r="E529" s="78">
        <f>[2]MASTER!$AS533</f>
        <v>285</v>
      </c>
    </row>
    <row r="530" spans="1:5" x14ac:dyDescent="0.4">
      <c r="A530" s="75" t="str">
        <f>[2]MASTER!$F534</f>
        <v>ORM-102967</v>
      </c>
      <c r="B530" s="75">
        <f>[2]MASTER!$I534</f>
        <v>102967</v>
      </c>
      <c r="C530" s="76" t="str">
        <f>[2]MASTER!$K534</f>
        <v>GRILLO PEDAL PARKING BRAKES - MINI</v>
      </c>
      <c r="D530" s="77">
        <f>[2]MASTER!$V534</f>
        <v>0</v>
      </c>
      <c r="E530" s="78">
        <f>[2]MASTER!$AS534</f>
        <v>1365</v>
      </c>
    </row>
    <row r="531" spans="1:5" x14ac:dyDescent="0.4">
      <c r="A531" s="75" t="str">
        <f>[2]MASTER!$F535</f>
        <v>ORM-102994</v>
      </c>
      <c r="B531" s="75">
        <f>[2]MASTER!$I535</f>
        <v>102994</v>
      </c>
      <c r="C531" s="76" t="str">
        <f>[2]MASTER!$K535</f>
        <v>JUDITTA ANTI-TIPPING DEVICE B30</v>
      </c>
      <c r="D531" s="77">
        <f>[2]MASTER!$V535</f>
        <v>0</v>
      </c>
      <c r="E531" s="78">
        <f>[2]MASTER!$AS535</f>
        <v>225</v>
      </c>
    </row>
    <row r="532" spans="1:5" x14ac:dyDescent="0.4">
      <c r="A532" s="75" t="str">
        <f>[2]MASTER!$F536</f>
        <v>ORM-160123</v>
      </c>
      <c r="B532" s="75">
        <f>[2]MASTER!$I536</f>
        <v>160123</v>
      </c>
      <c r="C532" s="76" t="str">
        <f>[2]MASTER!$K536</f>
        <v>JUDITTA 80 X 25 TUBE CAP</v>
      </c>
      <c r="D532" s="77">
        <f>[2]MASTER!$V536</f>
        <v>0</v>
      </c>
      <c r="E532" s="78">
        <f>[2]MASTER!$AS536</f>
        <v>5</v>
      </c>
    </row>
    <row r="533" spans="1:5" x14ac:dyDescent="0.4">
      <c r="A533" s="75" t="str">
        <f>[2]MASTER!$F537</f>
        <v>ORM-160215</v>
      </c>
      <c r="B533" s="75">
        <f>[2]MASTER!$I537</f>
        <v>160215</v>
      </c>
      <c r="C533" s="76" t="str">
        <f>[2]MASTER!$K537</f>
        <v>JUDITTA RIGHT WASHER LEGREST JUNCTION</v>
      </c>
      <c r="D533" s="77">
        <f>[2]MASTER!$V537</f>
        <v>0</v>
      </c>
      <c r="E533" s="78">
        <f>[2]MASTER!$AS537</f>
        <v>15</v>
      </c>
    </row>
    <row r="534" spans="1:5" x14ac:dyDescent="0.4">
      <c r="A534" s="75" t="str">
        <f>[2]MASTER!$F538</f>
        <v>ORM-160216</v>
      </c>
      <c r="B534" s="75">
        <f>[2]MASTER!$I538</f>
        <v>160216</v>
      </c>
      <c r="C534" s="76" t="str">
        <f>[2]MASTER!$K538</f>
        <v>JUDITTA LEFT WASHER LEGREST JUNCTION</v>
      </c>
      <c r="D534" s="77">
        <f>[2]MASTER!$V538</f>
        <v>0</v>
      </c>
      <c r="E534" s="78">
        <f>[2]MASTER!$AS538</f>
        <v>15</v>
      </c>
    </row>
    <row r="535" spans="1:5" x14ac:dyDescent="0.4">
      <c r="A535" s="75" t="str">
        <f>[2]MASTER!$F539</f>
        <v>ORM-20761</v>
      </c>
      <c r="B535" s="75">
        <f>[2]MASTER!$I539</f>
        <v>20761</v>
      </c>
      <c r="C535" s="76" t="str">
        <f>[2]MASTER!$K539</f>
        <v>JUDITTA GAS SPRING SAFETY PIN</v>
      </c>
      <c r="D535" s="77">
        <f>[2]MASTER!$V539</f>
        <v>0</v>
      </c>
      <c r="E535" s="78">
        <f>[2]MASTER!$AS539</f>
        <v>10</v>
      </c>
    </row>
    <row r="536" spans="1:5" x14ac:dyDescent="0.4">
      <c r="A536" s="75" t="str">
        <f>[2]MASTER!$F540</f>
        <v>ORM-285065</v>
      </c>
      <c r="B536" s="75">
        <f>[2]MASTER!$I540</f>
        <v>285065</v>
      </c>
      <c r="C536" s="76" t="str">
        <f>[2]MASTER!$K540</f>
        <v>JUDITTA RIGHT PLATE OF HAND BRAKE 16</v>
      </c>
      <c r="D536" s="77">
        <f>[2]MASTER!$V540</f>
        <v>0</v>
      </c>
      <c r="E536" s="78">
        <f>[2]MASTER!$AS540</f>
        <v>0</v>
      </c>
    </row>
    <row r="537" spans="1:5" x14ac:dyDescent="0.4">
      <c r="A537" s="75" t="str">
        <f>[2]MASTER!$F541</f>
        <v>ORM-285066</v>
      </c>
      <c r="B537" s="75">
        <f>[2]MASTER!$I541</f>
        <v>285066</v>
      </c>
      <c r="C537" s="76" t="str">
        <f>[2]MASTER!$K541</f>
        <v>JUDITTA LEFT PLATE OF HAND BRAKE 16</v>
      </c>
      <c r="D537" s="77">
        <f>[2]MASTER!$V541</f>
        <v>0</v>
      </c>
      <c r="E537" s="78">
        <f>[2]MASTER!$AS541</f>
        <v>0</v>
      </c>
    </row>
    <row r="538" spans="1:5" x14ac:dyDescent="0.4">
      <c r="A538" s="75" t="str">
        <f>[2]MASTER!$F542</f>
        <v>ORM-301690</v>
      </c>
      <c r="B538" s="75">
        <f>[2]MASTER!$I542</f>
        <v>301690</v>
      </c>
      <c r="C538" s="76" t="str">
        <f>[2]MASTER!$K542</f>
        <v>JUDITTA CABLE FOR RECLINE BACKREST</v>
      </c>
      <c r="D538" s="77">
        <f>[2]MASTER!$V542</f>
        <v>0</v>
      </c>
      <c r="E538" s="78">
        <f>[2]MASTER!$AS542</f>
        <v>40</v>
      </c>
    </row>
    <row r="539" spans="1:5" x14ac:dyDescent="0.4">
      <c r="A539" s="75" t="str">
        <f>[2]MASTER!$F543</f>
        <v>ORM-301693</v>
      </c>
      <c r="B539" s="75">
        <f>[2]MASTER!$I543</f>
        <v>301693</v>
      </c>
      <c r="C539" s="76" t="str">
        <f>[2]MASTER!$K543</f>
        <v xml:space="preserve">JUDITTA CABLE FOR TILTING </v>
      </c>
      <c r="D539" s="77">
        <f>[2]MASTER!$V543</f>
        <v>0</v>
      </c>
      <c r="E539" s="78">
        <f>[2]MASTER!$AS543</f>
        <v>40</v>
      </c>
    </row>
    <row r="540" spans="1:5" x14ac:dyDescent="0.4">
      <c r="A540" s="75" t="str">
        <f>[2]MASTER!$F544</f>
        <v>ORM-301710</v>
      </c>
      <c r="B540" s="75">
        <f>[2]MASTER!$I544</f>
        <v>301710</v>
      </c>
      <c r="C540" s="76" t="str">
        <f>[2]MASTER!$K544</f>
        <v>JUDITTA FOOTREST RECLINING CABLE</v>
      </c>
      <c r="D540" s="77">
        <f>[2]MASTER!$V544</f>
        <v>0</v>
      </c>
      <c r="E540" s="78">
        <f>[2]MASTER!$AS544</f>
        <v>40</v>
      </c>
    </row>
    <row r="541" spans="1:5" x14ac:dyDescent="0.4">
      <c r="A541" s="75" t="str">
        <f>[2]MASTER!$F545</f>
        <v>ORM-301712</v>
      </c>
      <c r="B541" s="75">
        <f>[2]MASTER!$I545</f>
        <v>301712</v>
      </c>
      <c r="C541" s="76" t="str">
        <f>[2]MASTER!$K545</f>
        <v>JUDITTA LEFT FOOTREST RECLINING MECHANISMALL</v>
      </c>
      <c r="D541" s="77">
        <f>[2]MASTER!$V545</f>
        <v>0</v>
      </c>
      <c r="E541" s="78">
        <f>[2]MASTER!$AS545</f>
        <v>0</v>
      </c>
    </row>
    <row r="542" spans="1:5" x14ac:dyDescent="0.4">
      <c r="A542" s="75" t="str">
        <f>[2]MASTER!$F546</f>
        <v>ORM-302457</v>
      </c>
      <c r="B542" s="75">
        <f>[2]MASTER!$I546</f>
        <v>302457</v>
      </c>
      <c r="C542" s="76" t="str">
        <f>[2]MASTER!$K546</f>
        <v>JUDITTA RIGHT LEGREST 40 - 16IN</v>
      </c>
      <c r="D542" s="77">
        <f>[2]MASTER!$V546</f>
        <v>0</v>
      </c>
      <c r="E542" s="78">
        <f>[2]MASTER!$AS546</f>
        <v>950</v>
      </c>
    </row>
    <row r="543" spans="1:5" x14ac:dyDescent="0.4">
      <c r="A543" s="75" t="str">
        <f>[2]MASTER!$F547</f>
        <v>ORM-302482</v>
      </c>
      <c r="B543" s="75">
        <f>[2]MASTER!$I547</f>
        <v>302482</v>
      </c>
      <c r="C543" s="76" t="str">
        <f>[2]MASTER!$K547</f>
        <v>JUDITTA GAS SPRING ADJUSTING PIN</v>
      </c>
      <c r="D543" s="77">
        <f>[2]MASTER!$V547</f>
        <v>0</v>
      </c>
      <c r="E543" s="78">
        <f>[2]MASTER!$AS547</f>
        <v>95</v>
      </c>
    </row>
    <row r="544" spans="1:5" x14ac:dyDescent="0.4">
      <c r="A544" s="75" t="str">
        <f>[2]MASTER!$F548</f>
        <v>ORM-302521</v>
      </c>
      <c r="B544" s="75">
        <f>[2]MASTER!$I548</f>
        <v>302521</v>
      </c>
      <c r="C544" s="76" t="str">
        <f>[2]MASTER!$K548</f>
        <v>JUDITTA LEFT LEGREST 40 - 16IN</v>
      </c>
      <c r="D544" s="77">
        <f>[2]MASTER!$V548</f>
        <v>0</v>
      </c>
      <c r="E544" s="78">
        <f>[2]MASTER!$AS548</f>
        <v>950</v>
      </c>
    </row>
    <row r="545" spans="1:5" x14ac:dyDescent="0.4">
      <c r="A545" s="75" t="str">
        <f>[2]MASTER!$F549</f>
        <v>ORM-302530N</v>
      </c>
      <c r="B545" s="75" t="str">
        <f>[2]MASTER!$I549</f>
        <v>302530N</v>
      </c>
      <c r="C545" s="76" t="str">
        <f>[2]MASTER!$K549</f>
        <v>JUDITTA LEFT SIDE ARM SUPPORT BLACK 40 45 50</v>
      </c>
      <c r="D545" s="77">
        <f>[2]MASTER!$V549</f>
        <v>0</v>
      </c>
      <c r="E545" s="78">
        <f>[2]MASTER!$AS549</f>
        <v>915</v>
      </c>
    </row>
    <row r="546" spans="1:5" x14ac:dyDescent="0.4">
      <c r="A546" s="75" t="str">
        <f>[2]MASTER!$F550</f>
        <v>ORM-302550</v>
      </c>
      <c r="B546" s="75">
        <f>[2]MASTER!$I550</f>
        <v>302550</v>
      </c>
      <c r="C546" s="76" t="str">
        <f>[2]MASTER!$K550</f>
        <v>JUDITTA COMPLETE PUSH HANDLE 40 - 16IN</v>
      </c>
      <c r="D546" s="77">
        <f>[2]MASTER!$V550</f>
        <v>0</v>
      </c>
      <c r="E546" s="78">
        <f>[2]MASTER!$AS550</f>
        <v>70</v>
      </c>
    </row>
    <row r="547" spans="1:5" x14ac:dyDescent="0.4">
      <c r="A547" s="75" t="str">
        <f>[2]MASTER!$F551</f>
        <v>ORM-302551</v>
      </c>
      <c r="B547" s="75">
        <f>[2]MASTER!$I551</f>
        <v>302551</v>
      </c>
      <c r="C547" s="76" t="str">
        <f>[2]MASTER!$K551</f>
        <v>JUDITTA COMPLETE PUSH HANDLE 45 - 18IN</v>
      </c>
      <c r="D547" s="77">
        <f>[2]MASTER!$V551</f>
        <v>0</v>
      </c>
      <c r="E547" s="78">
        <f>[2]MASTER!$AS551</f>
        <v>75</v>
      </c>
    </row>
    <row r="548" spans="1:5" x14ac:dyDescent="0.4">
      <c r="A548" s="75" t="str">
        <f>[2]MASTER!$F552</f>
        <v>ORM-302552</v>
      </c>
      <c r="B548" s="75">
        <f>[2]MASTER!$I552</f>
        <v>302552</v>
      </c>
      <c r="C548" s="76" t="str">
        <f>[2]MASTER!$K552</f>
        <v>JUDITTA COMPLETE PUSH HANDLE 50 - 20IN</v>
      </c>
      <c r="D548" s="77">
        <f>[2]MASTER!$V552</f>
        <v>0</v>
      </c>
      <c r="E548" s="78">
        <f>[2]MASTER!$AS552</f>
        <v>75</v>
      </c>
    </row>
    <row r="549" spans="1:5" x14ac:dyDescent="0.4">
      <c r="A549" s="75" t="str">
        <f>[2]MASTER!$F553</f>
        <v>ORM-302553</v>
      </c>
      <c r="B549" s="75">
        <f>[2]MASTER!$I553</f>
        <v>302553</v>
      </c>
      <c r="C549" s="76" t="str">
        <f>[2]MASTER!$K553</f>
        <v>JUDITTA PAIR OF PUSH HANDLE JOINTS W/ RIVET 40 45</v>
      </c>
      <c r="D549" s="77">
        <f>[2]MASTER!$V553</f>
        <v>0</v>
      </c>
      <c r="E549" s="78">
        <f>[2]MASTER!$AS553</f>
        <v>55</v>
      </c>
    </row>
    <row r="550" spans="1:5" x14ac:dyDescent="0.4">
      <c r="A550" s="75" t="str">
        <f>[2]MASTER!$F554</f>
        <v>ORM-302558</v>
      </c>
      <c r="B550" s="75">
        <f>[2]MASTER!$I554</f>
        <v>302558</v>
      </c>
      <c r="C550" s="76" t="str">
        <f>[2]MASTER!$K554</f>
        <v>JUDITTA COMPLETE LEFT ARM SUPPORT FRAME 40 45 50</v>
      </c>
      <c r="D550" s="77">
        <f>[2]MASTER!$V554</f>
        <v>0</v>
      </c>
      <c r="E550" s="78">
        <f>[2]MASTER!$AS554</f>
        <v>160</v>
      </c>
    </row>
    <row r="551" spans="1:5" x14ac:dyDescent="0.4">
      <c r="A551" s="75" t="str">
        <f>[2]MASTER!$F555</f>
        <v>ORM-302559</v>
      </c>
      <c r="B551" s="75">
        <f>[2]MASTER!$I555</f>
        <v>302559</v>
      </c>
      <c r="C551" s="76" t="str">
        <f>[2]MASTER!$K555</f>
        <v>JUDITTA COMPLETE RIGHT ARM SUPPORT FRAME 40 45 50</v>
      </c>
      <c r="D551" s="77">
        <f>[2]MASTER!$V555</f>
        <v>0</v>
      </c>
      <c r="E551" s="78">
        <f>[2]MASTER!$AS555</f>
        <v>160</v>
      </c>
    </row>
    <row r="552" spans="1:5" x14ac:dyDescent="0.4">
      <c r="A552" s="75" t="str">
        <f>[2]MASTER!$F556</f>
        <v>ORM-302562</v>
      </c>
      <c r="B552" s="75">
        <f>[2]MASTER!$I556</f>
        <v>302562</v>
      </c>
      <c r="C552" s="76" t="str">
        <f>[2]MASTER!$K556</f>
        <v>JUDITTA ARM LOCKING LEVER KIT</v>
      </c>
      <c r="D552" s="77">
        <f>[2]MASTER!$V556</f>
        <v>0</v>
      </c>
      <c r="E552" s="78">
        <f>[2]MASTER!$AS556</f>
        <v>75</v>
      </c>
    </row>
    <row r="553" spans="1:5" x14ac:dyDescent="0.4">
      <c r="A553" s="75" t="str">
        <f>[2]MASTER!$F557</f>
        <v>ORM-302570</v>
      </c>
      <c r="B553" s="75">
        <f>[2]MASTER!$I557</f>
        <v>302570</v>
      </c>
      <c r="C553" s="76" t="str">
        <f>[2]MASTER!$K557</f>
        <v>JUDITTA GAS SPRING SLIDING FORK</v>
      </c>
      <c r="D553" s="77">
        <f>[2]MASTER!$V557</f>
        <v>0</v>
      </c>
      <c r="E553" s="78">
        <f>[2]MASTER!$AS557</f>
        <v>125</v>
      </c>
    </row>
    <row r="554" spans="1:5" x14ac:dyDescent="0.4">
      <c r="A554" s="75" t="str">
        <f>[2]MASTER!$F558</f>
        <v>ORM-302573</v>
      </c>
      <c r="B554" s="75">
        <f>[2]MASTER!$I558</f>
        <v>302573</v>
      </c>
      <c r="C554" s="76" t="str">
        <f>[2]MASTER!$K558</f>
        <v>JUDITTA KNOB AND LEVER FOR LEGREST GAS SPRING</v>
      </c>
      <c r="D554" s="77">
        <f>[2]MASTER!$V558</f>
        <v>0</v>
      </c>
      <c r="E554" s="78">
        <f>[2]MASTER!$AS558</f>
        <v>35</v>
      </c>
    </row>
    <row r="555" spans="1:5" x14ac:dyDescent="0.4">
      <c r="A555" s="75" t="str">
        <f>[2]MASTER!$F559</f>
        <v>ORM-302576</v>
      </c>
      <c r="B555" s="75">
        <f>[2]MASTER!$I559</f>
        <v>302576</v>
      </c>
      <c r="C555" s="76" t="str">
        <f>[2]MASTER!$K559</f>
        <v>JUDITTA CALFPAD AND FRAME 45 - 18IN</v>
      </c>
      <c r="D555" s="77">
        <f>[2]MASTER!$V559</f>
        <v>0</v>
      </c>
      <c r="E555" s="78">
        <f>[2]MASTER!$AS559</f>
        <v>310</v>
      </c>
    </row>
    <row r="556" spans="1:5" x14ac:dyDescent="0.4">
      <c r="A556" s="75" t="str">
        <f>[2]MASTER!$F560</f>
        <v>ORM-302577</v>
      </c>
      <c r="B556" s="75">
        <f>[2]MASTER!$I560</f>
        <v>302577</v>
      </c>
      <c r="C556" s="76" t="str">
        <f>[2]MASTER!$K560</f>
        <v>JUDITTA CALFPAD AND FRAME 50 - 20IN</v>
      </c>
      <c r="D556" s="77">
        <f>[2]MASTER!$V560</f>
        <v>0</v>
      </c>
      <c r="E556" s="78">
        <f>[2]MASTER!$AS560</f>
        <v>290</v>
      </c>
    </row>
    <row r="557" spans="1:5" x14ac:dyDescent="0.4">
      <c r="A557" s="75" t="str">
        <f>[2]MASTER!$F561</f>
        <v>ORM-302579</v>
      </c>
      <c r="B557" s="75">
        <f>[2]MASTER!$I561</f>
        <v>302579</v>
      </c>
      <c r="C557" s="76" t="str">
        <f>[2]MASTER!$K561</f>
        <v>JUDITTA CALFPAD W/ SCREWS 40 - 16IN</v>
      </c>
      <c r="D557" s="77">
        <f>[2]MASTER!$V561</f>
        <v>0</v>
      </c>
      <c r="E557" s="78">
        <f>[2]MASTER!$AS561</f>
        <v>185</v>
      </c>
    </row>
    <row r="558" spans="1:5" x14ac:dyDescent="0.4">
      <c r="A558" s="75" t="str">
        <f>[2]MASTER!$F562</f>
        <v>ORM-302580</v>
      </c>
      <c r="B558" s="75">
        <f>[2]MASTER!$I562</f>
        <v>302580</v>
      </c>
      <c r="C558" s="76" t="str">
        <f>[2]MASTER!$K562</f>
        <v>JUDITTA CALFPAD W/ SCREWS 45 - 18IN</v>
      </c>
      <c r="D558" s="77">
        <f>[2]MASTER!$V562</f>
        <v>0</v>
      </c>
      <c r="E558" s="78">
        <f>[2]MASTER!$AS562</f>
        <v>185</v>
      </c>
    </row>
  </sheetData>
  <conditionalFormatting sqref="A1:C1">
    <cfRule type="duplicateValues" dxfId="5" priority="2"/>
    <cfRule type="duplicateValues" dxfId="4" priority="3"/>
  </conditionalFormatting>
  <conditionalFormatting sqref="A2:XFD558">
    <cfRule type="expression" dxfId="3" priority="1">
      <formula>$B2=0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0D65C-339B-4996-806D-BBABF4ADA714}">
  <dimension ref="A1:S152"/>
  <sheetViews>
    <sheetView topLeftCell="O1" workbookViewId="0">
      <selection activeCell="G1" sqref="G1:CY151"/>
    </sheetView>
  </sheetViews>
  <sheetFormatPr defaultColWidth="23.69140625" defaultRowHeight="14.6" x14ac:dyDescent="0.4"/>
  <cols>
    <col min="1" max="2" width="23.69140625" style="15"/>
    <col min="3" max="4" width="23.69140625" style="16"/>
    <col min="5" max="5" width="15" style="16" customWidth="1"/>
    <col min="6" max="6" width="53.3828125" style="17" customWidth="1"/>
    <col min="7" max="7" width="20.69140625" style="82" customWidth="1"/>
    <col min="8" max="9" width="20.69140625" style="79" customWidth="1"/>
    <col min="10" max="10" width="13.15234375" style="39" customWidth="1"/>
    <col min="11" max="11" width="23.69140625" style="39"/>
    <col min="12" max="12" width="23.69140625" style="16"/>
    <col min="13" max="13" width="23.69140625" style="17"/>
    <col min="14" max="15" width="23.69140625" style="15"/>
    <col min="16" max="19" width="23.69140625" style="29"/>
    <col min="20" max="16384" width="23.69140625" style="15"/>
  </cols>
  <sheetData>
    <row r="1" spans="1:9" x14ac:dyDescent="0.4">
      <c r="A1" s="15" t="s">
        <v>0</v>
      </c>
      <c r="C1" s="16" t="s">
        <v>2</v>
      </c>
      <c r="D1" s="16" t="s">
        <v>154</v>
      </c>
      <c r="F1" s="17" t="s">
        <v>3</v>
      </c>
      <c r="G1" s="73"/>
      <c r="H1" s="74"/>
      <c r="I1" s="74"/>
    </row>
    <row r="2" spans="1:9" x14ac:dyDescent="0.4">
      <c r="A2" s="15" t="s">
        <v>313</v>
      </c>
      <c r="D2" s="16">
        <v>102612</v>
      </c>
      <c r="F2" s="17" t="str">
        <f>VLOOKUP(A2,'[1]Données référence'!A:D,4, FALSE)</f>
        <v>BUG, TIE DOWN HOOK FOR 869 BASE [E1022]</v>
      </c>
    </row>
    <row r="3" spans="1:9" x14ac:dyDescent="0.4">
      <c r="A3" s="15" t="s">
        <v>314</v>
      </c>
      <c r="D3" s="16">
        <v>102681</v>
      </c>
      <c r="F3" s="17" t="str">
        <f>VLOOKUP(A3,'[1]Données référence'!A:D,4, FALSE)</f>
        <v>BUG SMALL, MEDICAL NECESSITY NET BASKET</v>
      </c>
    </row>
    <row r="4" spans="1:9" x14ac:dyDescent="0.4">
      <c r="A4" s="15" t="s">
        <v>315</v>
      </c>
      <c r="D4" s="16">
        <v>102682</v>
      </c>
      <c r="F4" s="17" t="str">
        <f>VLOOKUP(A4,'[1]Données référence'!A:D,4, FALSE)</f>
        <v>BUG MEDIUM, MEDICAL NECESSITY NET BASKET</v>
      </c>
    </row>
    <row r="5" spans="1:9" x14ac:dyDescent="0.4">
      <c r="A5" s="15" t="s">
        <v>316</v>
      </c>
      <c r="D5" s="16">
        <v>102744</v>
      </c>
      <c r="F5" s="17" t="str">
        <f>VLOOKUP(A5,'[1]Données référence'!A:D,4, FALSE)</f>
        <v>GRILLO REAR TABLE BELT [E0978]</v>
      </c>
    </row>
    <row r="6" spans="1:9" x14ac:dyDescent="0.4">
      <c r="A6" s="15" t="s">
        <v>317</v>
      </c>
      <c r="D6" s="16">
        <v>102794</v>
      </c>
      <c r="F6" s="17" t="str">
        <f>VLOOKUP(A6,'[1]Données référence'!A:D,4, FALSE)</f>
        <v>BUG SMALL, 4 POINT BELT [E0978]</v>
      </c>
    </row>
    <row r="7" spans="1:9" x14ac:dyDescent="0.4">
      <c r="A7" s="15" t="s">
        <v>318</v>
      </c>
      <c r="D7" s="16">
        <v>102795</v>
      </c>
      <c r="F7" s="17" t="str">
        <f>VLOOKUP(A7,'[1]Données référence'!A:D,4, FALSE)</f>
        <v>BUG MEDIUM, 4 POINT BELT [E0978]</v>
      </c>
    </row>
    <row r="8" spans="1:9" x14ac:dyDescent="0.4">
      <c r="A8" s="15" t="s">
        <v>319</v>
      </c>
      <c r="D8" s="16">
        <v>102796</v>
      </c>
      <c r="F8" s="17" t="str">
        <f>VLOOKUP(A8,'[1]Données référence'!A:D,4, FALSE)</f>
        <v>BUG SMALL, PADDED FOOTBOX [E0954]</v>
      </c>
    </row>
    <row r="9" spans="1:9" x14ac:dyDescent="0.4">
      <c r="A9" s="15" t="s">
        <v>320</v>
      </c>
      <c r="D9" s="16">
        <v>102797</v>
      </c>
      <c r="F9" s="17" t="str">
        <f>VLOOKUP(A9,'[1]Données référence'!A:D,4, FALSE)</f>
        <v>BUG MEDIUM, PADDED FOOTBOX [E0954]</v>
      </c>
    </row>
    <row r="10" spans="1:9" x14ac:dyDescent="0.4">
      <c r="A10" s="15" t="s">
        <v>321</v>
      </c>
      <c r="D10" s="16">
        <v>102801</v>
      </c>
      <c r="F10" s="17" t="str">
        <f>VLOOKUP(A10,'[1]Données référence'!A:D,4, FALSE)</f>
        <v>BUG, BOTTLE HOLDER FOR 869 BASE</v>
      </c>
    </row>
    <row r="11" spans="1:9" x14ac:dyDescent="0.4">
      <c r="A11" s="15" t="s">
        <v>322</v>
      </c>
      <c r="D11" s="16">
        <v>102940</v>
      </c>
      <c r="F11" s="17" t="str">
        <f>VLOOKUP(A11,'[1]Données référence'!A:D,4, FALSE)</f>
        <v>BUG SMALL, HAND BRAKE KIT FOR 869 BASE</v>
      </c>
    </row>
    <row r="12" spans="1:9" x14ac:dyDescent="0.4">
      <c r="A12" s="15" t="s">
        <v>323</v>
      </c>
      <c r="D12" s="16">
        <v>102941</v>
      </c>
      <c r="F12" s="17" t="str">
        <f>VLOOKUP(A12,'[1]Données référence'!A:D,4, FALSE)</f>
        <v>BUG MEDIUM, HAND BRAKE KIT FOR 869 BASE</v>
      </c>
    </row>
    <row r="13" spans="1:9" x14ac:dyDescent="0.4">
      <c r="A13" s="15" t="s">
        <v>324</v>
      </c>
      <c r="D13" s="16">
        <v>102982</v>
      </c>
      <c r="F13" s="17" t="str">
        <f>VLOOKUP(A13,'[1]Données référence'!A:D,4, FALSE)</f>
        <v>BUG SMALL, O2 HOLDER [E2208]</v>
      </c>
    </row>
    <row r="14" spans="1:9" x14ac:dyDescent="0.4">
      <c r="A14" s="15" t="s">
        <v>325</v>
      </c>
      <c r="D14" s="16">
        <v>102983</v>
      </c>
      <c r="F14" s="17" t="str">
        <f>VLOOKUP(A14,'[1]Données référence'!A:D,4, FALSE)</f>
        <v>BUG MEDIUM, O2 HOLDER [E2208]</v>
      </c>
    </row>
    <row r="15" spans="1:9" x14ac:dyDescent="0.4">
      <c r="A15" s="15" t="s">
        <v>326</v>
      </c>
      <c r="D15" s="16">
        <v>105174</v>
      </c>
      <c r="F15" s="17" t="str">
        <f>VLOOKUP(A15,'[1]Données référence'!A:D,4, FALSE)</f>
        <v>BUG SMALL, SHAPED HEADREST [E0955]</v>
      </c>
    </row>
    <row r="16" spans="1:9" x14ac:dyDescent="0.4">
      <c r="A16" s="15" t="s">
        <v>327</v>
      </c>
      <c r="D16" s="16">
        <v>105175</v>
      </c>
      <c r="F16" s="17" t="str">
        <f>VLOOKUP(A16,'[1]Données référence'!A:D,4, FALSE)</f>
        <v>BUG MEDIUM, SHAPED HEADREST [E0955]</v>
      </c>
    </row>
    <row r="17" spans="1:6" x14ac:dyDescent="0.4">
      <c r="A17" s="15" t="s">
        <v>328</v>
      </c>
      <c r="D17" s="16">
        <v>105176</v>
      </c>
      <c r="F17" s="17" t="str">
        <f>VLOOKUP(A17,'[1]Données référence'!A:D,4, FALSE)</f>
        <v>BUG SMALL, ADJUSTABLE PADDED ABDUCTOR [E0957]</v>
      </c>
    </row>
    <row r="18" spans="1:6" x14ac:dyDescent="0.4">
      <c r="A18" s="15" t="s">
        <v>329</v>
      </c>
      <c r="D18" s="16">
        <v>105177</v>
      </c>
      <c r="F18" s="17" t="str">
        <f>VLOOKUP(A18,'[1]Données référence'!A:D,4, FALSE)</f>
        <v>BUG MEDIUM, ADJUSTABLE PADDED ABDUCTOR [E0957]</v>
      </c>
    </row>
    <row r="19" spans="1:6" x14ac:dyDescent="0.4">
      <c r="A19" s="15" t="s">
        <v>330</v>
      </c>
      <c r="D19" s="16">
        <v>105178</v>
      </c>
      <c r="F19" s="17" t="str">
        <f>VLOOKUP(A19,'[1]Données référence'!A:D,4, FALSE)</f>
        <v>BUG SMALL, WRAPPABLE &amp; FLEX. TRUNK SUPPORT[E0956]</v>
      </c>
    </row>
    <row r="20" spans="1:6" x14ac:dyDescent="0.4">
      <c r="A20" s="15" t="s">
        <v>331</v>
      </c>
      <c r="D20" s="16">
        <v>105179</v>
      </c>
      <c r="F20" s="17" t="str">
        <f>VLOOKUP(A20,'[1]Données référence'!A:D,4, FALSE)</f>
        <v>BUG MEDIUM, WRAPPABLE &amp; FLEX. TRUNK SUPPORT[E0956]</v>
      </c>
    </row>
    <row r="21" spans="1:6" x14ac:dyDescent="0.4">
      <c r="A21" s="15" t="s">
        <v>332</v>
      </c>
      <c r="D21" s="16">
        <v>105623</v>
      </c>
      <c r="F21" s="17" t="str">
        <f>VLOOKUP(A21,'[1]Données référence'!A:D,4, FALSE)</f>
        <v>BUG MODULAR SEATING SYSTEM, SMALL [E2292]</v>
      </c>
    </row>
    <row r="22" spans="1:6" x14ac:dyDescent="0.4">
      <c r="A22" s="15" t="s">
        <v>333</v>
      </c>
      <c r="D22" s="16">
        <v>105624</v>
      </c>
      <c r="F22" s="17" t="str">
        <f>VLOOKUP(A22,'[1]Données référence'!A:D,4, FALSE)</f>
        <v>BUG MODULAR SEATING SYSTEM, MEDIUM [E2292]</v>
      </c>
    </row>
    <row r="23" spans="1:6" x14ac:dyDescent="0.4">
      <c r="A23" s="15" t="s">
        <v>334</v>
      </c>
      <c r="D23" s="16">
        <v>106611</v>
      </c>
      <c r="F23" s="17" t="str">
        <f>VLOOKUP(A23,'[1]Données référence'!A:D,4, FALSE)</f>
        <v>BUG SMALL, VEST HARNESS [E0960]</v>
      </c>
    </row>
    <row r="24" spans="1:6" x14ac:dyDescent="0.4">
      <c r="A24" s="15" t="s">
        <v>335</v>
      </c>
      <c r="D24" s="16">
        <v>106612</v>
      </c>
      <c r="F24" s="17" t="str">
        <f>VLOOKUP(A24,'[1]Données référence'!A:D,4, FALSE)</f>
        <v>BUG MEDIUM, VEST HARNESS [E0960]</v>
      </c>
    </row>
    <row r="25" spans="1:6" x14ac:dyDescent="0.4">
      <c r="A25" s="15" t="s">
        <v>336</v>
      </c>
      <c r="D25" s="16">
        <v>106617</v>
      </c>
      <c r="F25" s="17" t="str">
        <f>VLOOKUP(A25,'[1]Données référence'!A:D,4, FALSE)</f>
        <v>BUG SMALL, ADJUST. LATERAL SUPPORTS, SMALL [E0956]</v>
      </c>
    </row>
    <row r="26" spans="1:6" x14ac:dyDescent="0.4">
      <c r="A26" s="15" t="s">
        <v>337</v>
      </c>
      <c r="D26" s="16">
        <v>106618</v>
      </c>
      <c r="F26" s="17" t="str">
        <f>VLOOKUP(A26,'[1]Données référence'!A:D,4, FALSE)</f>
        <v>BUG MEDIUM, ADJUST. LATERAL SUPPORTS,MEDIUM[E0956]</v>
      </c>
    </row>
    <row r="27" spans="1:6" x14ac:dyDescent="0.4">
      <c r="A27" s="15" t="s">
        <v>338</v>
      </c>
      <c r="D27" s="16">
        <v>106619</v>
      </c>
      <c r="F27" s="17" t="str">
        <f>VLOOKUP(A27,'[1]Données référence'!A:D,4, FALSE)</f>
        <v>BUG SMALL, VENT TRAY [E1029]</v>
      </c>
    </row>
    <row r="28" spans="1:6" x14ac:dyDescent="0.4">
      <c r="A28" s="15" t="s">
        <v>339</v>
      </c>
      <c r="D28" s="16">
        <v>106621</v>
      </c>
      <c r="F28" s="17" t="str">
        <f>VLOOKUP(A28,'[1]Données référence'!A:D,4, FALSE)</f>
        <v>BUG SMALL, THERMAL COVER</v>
      </c>
    </row>
    <row r="29" spans="1:6" x14ac:dyDescent="0.4">
      <c r="A29" s="15" t="s">
        <v>340</v>
      </c>
      <c r="D29" s="16">
        <v>106622</v>
      </c>
      <c r="F29" s="17" t="str">
        <f>VLOOKUP(A29,'[1]Données référence'!A:D,4, FALSE)</f>
        <v>BUG MEDIUM, THERMAL COVER</v>
      </c>
    </row>
    <row r="30" spans="1:6" x14ac:dyDescent="0.4">
      <c r="A30" s="15" t="s">
        <v>341</v>
      </c>
      <c r="D30" s="16">
        <v>106651</v>
      </c>
      <c r="F30" s="17" t="str">
        <f>VLOOKUP(A30,'[1]Données référence'!A:D,4, FALSE)</f>
        <v>BUG SUSPENSION HEADREST MOUNT [E1033]</v>
      </c>
    </row>
    <row r="31" spans="1:6" x14ac:dyDescent="0.4">
      <c r="A31" s="15" t="s">
        <v>342</v>
      </c>
      <c r="D31" s="16">
        <v>106690</v>
      </c>
      <c r="F31" s="17" t="str">
        <f>VLOOKUP(A31,'[1]Données référence'!A:D,4, FALSE)</f>
        <v>BUG SMALL, ERGONOMIC HEADREST, SMALL [E0955]</v>
      </c>
    </row>
    <row r="32" spans="1:6" x14ac:dyDescent="0.4">
      <c r="A32" s="15" t="s">
        <v>343</v>
      </c>
      <c r="D32" s="16">
        <v>106691</v>
      </c>
      <c r="F32" s="17" t="str">
        <f>VLOOKUP(A32,'[1]Données référence'!A:D,4, FALSE)</f>
        <v>BUG MEDIUM, ERGONOMIC HEADREST, MEDIUM [E0955]</v>
      </c>
    </row>
    <row r="33" spans="1:6" x14ac:dyDescent="0.4">
      <c r="A33" s="15" t="s">
        <v>344</v>
      </c>
      <c r="D33" s="16">
        <v>106692</v>
      </c>
      <c r="F33" s="17" t="str">
        <f>VLOOKUP(A33,'[1]Données référence'!A:D,4, FALSE)</f>
        <v>BUG MEDIUM, ERGONOMIC HEADREST, LARGE [E0955]</v>
      </c>
    </row>
    <row r="34" spans="1:6" x14ac:dyDescent="0.4">
      <c r="A34" s="15" t="s">
        <v>345</v>
      </c>
      <c r="D34" s="16">
        <v>106773</v>
      </c>
      <c r="F34" s="17" t="str">
        <f>VLOOKUP(A34,'[1]Données référence'!A:D,4, FALSE)</f>
        <v>BUG SMALL, CLEAR TRAY [E0950]</v>
      </c>
    </row>
    <row r="35" spans="1:6" x14ac:dyDescent="0.4">
      <c r="A35" s="15" t="s">
        <v>346</v>
      </c>
      <c r="D35" s="16">
        <v>106774</v>
      </c>
      <c r="F35" s="17" t="str">
        <f>VLOOKUP(A35,'[1]Données référence'!A:D,4, FALSE)</f>
        <v>BUG MEDIUM, CLEAR TRAY [E0950]</v>
      </c>
    </row>
    <row r="36" spans="1:6" x14ac:dyDescent="0.4">
      <c r="A36" s="15" t="s">
        <v>347</v>
      </c>
      <c r="D36" s="16">
        <v>106829</v>
      </c>
      <c r="F36" s="17" t="str">
        <f>VLOOKUP(A36,'[1]Données référence'!A:D,4, FALSE)</f>
        <v>BUG OUTDOOR BASE, SMALL [E1234]</v>
      </c>
    </row>
    <row r="37" spans="1:6" x14ac:dyDescent="0.4">
      <c r="A37" s="15" t="s">
        <v>348</v>
      </c>
      <c r="D37" s="16">
        <v>106830</v>
      </c>
      <c r="F37" s="17" t="str">
        <f>VLOOKUP(A37,'[1]Données référence'!A:D,4, FALSE)</f>
        <v>BUG OUTDOOR BASE, MEDIUM [E1234]</v>
      </c>
    </row>
    <row r="38" spans="1:6" x14ac:dyDescent="0.4">
      <c r="A38" s="15" t="s">
        <v>349</v>
      </c>
      <c r="D38" s="16">
        <v>106891</v>
      </c>
      <c r="F38" s="17" t="str">
        <f>VLOOKUP(A38,'[1]Données référence'!A:D,4, FALSE)</f>
        <v>BUG MEDIUM, VENT TRAY [E1029]</v>
      </c>
    </row>
    <row r="39" spans="1:6" x14ac:dyDescent="0.4">
      <c r="A39" s="15" t="s">
        <v>350</v>
      </c>
      <c r="D39" s="16">
        <v>106898</v>
      </c>
      <c r="F39" s="17" t="str">
        <f>VLOOKUP(A39,'[1]Données référence'!A:D,4, FALSE)</f>
        <v>BUG SMALL, HEADREST WITH PARIETAL SUPPORTS [E0955]</v>
      </c>
    </row>
    <row r="40" spans="1:6" x14ac:dyDescent="0.4">
      <c r="A40" s="15" t="s">
        <v>351</v>
      </c>
      <c r="D40" s="16">
        <v>106899</v>
      </c>
      <c r="F40" s="17" t="str">
        <f>VLOOKUP(A40,'[1]Données référence'!A:D,4, FALSE)</f>
        <v>BUG MEDIUM, HEADREST WITH PARIETAL SUPPORTS[E0955]</v>
      </c>
    </row>
    <row r="41" spans="1:6" x14ac:dyDescent="0.4">
      <c r="A41" s="15" t="s">
        <v>352</v>
      </c>
      <c r="D41" s="16">
        <v>107004</v>
      </c>
      <c r="F41" s="17" t="str">
        <f>VLOOKUP(A41,'[1]Données référence'!A:D,4, FALSE)</f>
        <v>BUG SMALL,MULTIADJUST HEADREST+PARIETAL SUP[E0955]</v>
      </c>
    </row>
    <row r="42" spans="1:6" x14ac:dyDescent="0.4">
      <c r="A42" s="15" t="s">
        <v>353</v>
      </c>
      <c r="D42" s="16">
        <v>107005</v>
      </c>
      <c r="F42" s="17" t="str">
        <f>VLOOKUP(A42,'[1]Données référence'!A:D,4, FALSE)</f>
        <v>BUG MED.,MULTIADJUST HEADREST+PARIETAL SUP[E0955]</v>
      </c>
    </row>
    <row r="43" spans="1:6" x14ac:dyDescent="0.4">
      <c r="A43" s="15" t="s">
        <v>354</v>
      </c>
      <c r="D43" s="16">
        <v>107293</v>
      </c>
      <c r="F43" s="17" t="str">
        <f>VLOOKUP(A43,'[1]Données référence'!A:D,4, FALSE)</f>
        <v>BUG SMALL, ERGONOMIC HEADREST, MEDIUM [E0955]</v>
      </c>
    </row>
    <row r="44" spans="1:6" x14ac:dyDescent="0.4">
      <c r="A44" s="15" t="s">
        <v>355</v>
      </c>
      <c r="D44" s="16">
        <v>107301</v>
      </c>
      <c r="F44" s="17" t="str">
        <f>VLOOKUP(A44,'[1]Données référence'!A:D,4, FALSE)</f>
        <v>BUG SMALL, WIDE TRAY [E0950]</v>
      </c>
    </row>
    <row r="45" spans="1:6" x14ac:dyDescent="0.4">
      <c r="A45" s="15" t="s">
        <v>356</v>
      </c>
      <c r="D45" s="16">
        <v>107302</v>
      </c>
      <c r="F45" s="17" t="str">
        <f>VLOOKUP(A45,'[1]Données référence'!A:D,4, FALSE)</f>
        <v>BUG MEDIUM, WIDE TRAY [E0950]</v>
      </c>
    </row>
    <row r="46" spans="1:6" x14ac:dyDescent="0.4">
      <c r="A46" s="15" t="s">
        <v>357</v>
      </c>
      <c r="D46" s="16">
        <v>107752</v>
      </c>
      <c r="F46" s="17" t="str">
        <f>VLOOKUP(A46,'[1]Données référence'!A:D,4, FALSE)</f>
        <v>BUG SMALL, FOOT STRAPS [E0952]</v>
      </c>
    </row>
    <row r="47" spans="1:6" x14ac:dyDescent="0.4">
      <c r="A47" s="15" t="s">
        <v>358</v>
      </c>
      <c r="D47" s="16">
        <v>107753</v>
      </c>
      <c r="F47" s="17" t="str">
        <f>VLOOKUP(A47,'[1]Données référence'!A:D,4, FALSE)</f>
        <v>BUG MEDIUM, FOOT STRAPS [E0952]</v>
      </c>
    </row>
    <row r="48" spans="1:6" x14ac:dyDescent="0.4">
      <c r="A48" s="15" t="s">
        <v>359</v>
      </c>
      <c r="D48" s="16">
        <v>107756</v>
      </c>
      <c r="F48" s="17" t="str">
        <f>VLOOKUP(A48,'[1]Données référence'!A:D,4, FALSE)</f>
        <v>BUG SMALL, PADDED ABDUCTOR [E0957]</v>
      </c>
    </row>
    <row r="49" spans="1:9" x14ac:dyDescent="0.4">
      <c r="A49" s="15" t="s">
        <v>360</v>
      </c>
      <c r="D49" s="16">
        <v>107757</v>
      </c>
      <c r="F49" s="17" t="str">
        <f>VLOOKUP(A49,'[1]Données référence'!A:D,4, FALSE)</f>
        <v>BUG MEDIUM, PADDED ABDUCTOR [E0957]</v>
      </c>
    </row>
    <row r="50" spans="1:9" x14ac:dyDescent="0.4">
      <c r="A50" s="15" t="s">
        <v>361</v>
      </c>
      <c r="D50" s="16">
        <v>107770</v>
      </c>
      <c r="F50" s="17" t="str">
        <f>VLOOKUP(A50,'[1]Données référence'!A:D,4, FALSE)</f>
        <v>BUG SMALL, 5 POINT HARNESS [E0960]</v>
      </c>
    </row>
    <row r="51" spans="1:9" x14ac:dyDescent="0.4">
      <c r="A51" s="15" t="s">
        <v>362</v>
      </c>
      <c r="D51" s="16">
        <v>107771</v>
      </c>
      <c r="F51" s="17" t="str">
        <f>VLOOKUP(A51,'[1]Données référence'!A:D,4, FALSE)</f>
        <v>BUG MEDIUM, 5 POINT HARNESS [E0960]</v>
      </c>
    </row>
    <row r="52" spans="1:9" x14ac:dyDescent="0.4">
      <c r="A52" s="15" t="s">
        <v>363</v>
      </c>
      <c r="D52" s="16">
        <v>107772</v>
      </c>
      <c r="F52" s="17" t="str">
        <f>VLOOKUP(A52,'[1]Données référence'!A:D,4, FALSE)</f>
        <v>BUG MEDIUM, PELVIC BELT [E0978]</v>
      </c>
    </row>
    <row r="53" spans="1:9" x14ac:dyDescent="0.4">
      <c r="A53" s="15" t="s">
        <v>364</v>
      </c>
      <c r="D53" s="16">
        <v>108111</v>
      </c>
      <c r="F53" s="17" t="str">
        <f>VLOOKUP(A53,'[1]Données référence'!A:D,4, FALSE)</f>
        <v>BUG SMALL, 5 POINT VEST HARNESS [E0960]</v>
      </c>
    </row>
    <row r="54" spans="1:9" x14ac:dyDescent="0.4">
      <c r="A54" s="15" t="s">
        <v>365</v>
      </c>
      <c r="D54" s="16">
        <v>108112</v>
      </c>
      <c r="F54" s="17" t="str">
        <f>VLOOKUP(A54,'[1]Données référence'!A:D,4, FALSE)</f>
        <v>BUG MEDIUM, 5 POINT VEST HARNESS [E0960]</v>
      </c>
    </row>
    <row r="55" spans="1:9" x14ac:dyDescent="0.4">
      <c r="A55" s="83" t="s">
        <v>366</v>
      </c>
      <c r="B55" s="83"/>
      <c r="C55" s="84"/>
      <c r="D55" s="84"/>
      <c r="E55" s="84"/>
      <c r="F55" s="17" t="str">
        <f>VLOOKUP(A55,'[1]Données référence'!A:D,4, FALSE)</f>
        <v>BUG SMALL, RAIN COVER [E1028]</v>
      </c>
      <c r="G55" s="85"/>
      <c r="H55" s="86"/>
      <c r="I55" s="86"/>
    </row>
    <row r="56" spans="1:9" x14ac:dyDescent="0.4">
      <c r="A56" s="83" t="s">
        <v>367</v>
      </c>
      <c r="B56" s="83"/>
      <c r="C56" s="84"/>
      <c r="D56" s="84">
        <v>108114</v>
      </c>
      <c r="E56" s="84"/>
      <c r="F56" s="17" t="str">
        <f>VLOOKUP(A56,'[1]Données référence'!A:D,4, FALSE)</f>
        <v>BUG MEDIUM, RAIN COVER [E1028]</v>
      </c>
      <c r="G56" s="85"/>
      <c r="H56" s="86"/>
      <c r="I56" s="86"/>
    </row>
    <row r="57" spans="1:9" x14ac:dyDescent="0.4">
      <c r="A57" s="15" t="s">
        <v>368</v>
      </c>
      <c r="D57" s="16">
        <v>108117</v>
      </c>
      <c r="F57" s="17" t="str">
        <f>VLOOKUP(A57,'[1]Données référence'!A:D,4, FALSE)</f>
        <v>BUG, HIGH LOW FEEDING INDOOR BASE, SMALL</v>
      </c>
    </row>
    <row r="58" spans="1:9" x14ac:dyDescent="0.4">
      <c r="A58" s="15" t="s">
        <v>369</v>
      </c>
      <c r="D58" s="16">
        <v>108118</v>
      </c>
      <c r="F58" s="17" t="str">
        <f>VLOOKUP(A58,'[1]Données référence'!A:D,4, FALSE)</f>
        <v>BUG, HIGH LOW FEEDING INDOOR BASE, MEDIUM</v>
      </c>
    </row>
    <row r="59" spans="1:9" x14ac:dyDescent="0.4">
      <c r="A59" s="15" t="s">
        <v>370</v>
      </c>
      <c r="D59" s="16">
        <v>108119</v>
      </c>
      <c r="F59" s="17" t="str">
        <f>VLOOKUP(A59,'[1]Données référence'!A:D,4, FALSE)</f>
        <v>BUG, HIGH LOW COMPACT BASE, SMALL</v>
      </c>
    </row>
    <row r="60" spans="1:9" x14ac:dyDescent="0.4">
      <c r="A60" s="15" t="s">
        <v>371</v>
      </c>
      <c r="D60" s="16">
        <v>108120</v>
      </c>
      <c r="F60" s="17" t="str">
        <f>VLOOKUP(A60,'[1]Données référence'!A:D,4, FALSE)</f>
        <v>BUG, HIGH LOW COMPACT BASE, MEDIUM</v>
      </c>
    </row>
    <row r="61" spans="1:9" x14ac:dyDescent="0.4">
      <c r="A61" s="15" t="s">
        <v>372</v>
      </c>
      <c r="D61" s="16">
        <v>108123</v>
      </c>
      <c r="F61" s="17" t="str">
        <f>VLOOKUP(A61,'[1]Données référence'!A:D,4, FALSE)</f>
        <v>BUG SMALL, ADJUSTABLE FRONT HANDLE [K0108]</v>
      </c>
    </row>
    <row r="62" spans="1:9" x14ac:dyDescent="0.4">
      <c r="A62" s="15" t="s">
        <v>373</v>
      </c>
      <c r="D62" s="16">
        <v>108124</v>
      </c>
      <c r="F62" s="17" t="str">
        <f>VLOOKUP(A62,'[1]Données référence'!A:D,4, FALSE)</f>
        <v>BUG MEDIUM, ADJUSTABLE FRONT HANDLE [K0108]</v>
      </c>
    </row>
    <row r="63" spans="1:9" x14ac:dyDescent="0.4">
      <c r="A63" s="15" t="s">
        <v>374</v>
      </c>
      <c r="D63" s="16">
        <v>108128</v>
      </c>
      <c r="F63" s="17" t="str">
        <f>VLOOKUP(A63,'[1]Données référence'!A:D,4, FALSE)</f>
        <v>BUG SMALL, CANOPY, BLACK GREEN [K0108]</v>
      </c>
    </row>
    <row r="64" spans="1:9" x14ac:dyDescent="0.4">
      <c r="A64" s="15" t="s">
        <v>375</v>
      </c>
      <c r="D64" s="16">
        <v>108129</v>
      </c>
      <c r="F64" s="17" t="str">
        <f>VLOOKUP(A64,'[1]Données référence'!A:D,4, FALSE)</f>
        <v>BUG SMALL, CANOPY, BLACK PINK [K0108]</v>
      </c>
    </row>
    <row r="65" spans="1:6" x14ac:dyDescent="0.4">
      <c r="A65" s="15" t="s">
        <v>376</v>
      </c>
      <c r="D65" s="16">
        <v>108130</v>
      </c>
      <c r="F65" s="17" t="str">
        <f>VLOOKUP(A65,'[1]Données référence'!A:D,4, FALSE)</f>
        <v>BUG MEDIUM, CANOPY, BLACK GREEN [K0108]</v>
      </c>
    </row>
    <row r="66" spans="1:6" x14ac:dyDescent="0.4">
      <c r="A66" s="15" t="s">
        <v>377</v>
      </c>
      <c r="D66" s="16">
        <v>108131</v>
      </c>
      <c r="F66" s="17" t="str">
        <f>VLOOKUP(A66,'[1]Données référence'!A:D,4, FALSE)</f>
        <v>BUG MEDIUM, CANOPY, BLACK PINK [K0108]</v>
      </c>
    </row>
    <row r="67" spans="1:6" x14ac:dyDescent="0.4">
      <c r="A67" s="15" t="s">
        <v>378</v>
      </c>
      <c r="D67" s="16">
        <v>171715</v>
      </c>
      <c r="F67" s="17" t="str">
        <f>VLOOKUP(A67,'[1]Données référence'!A:D,4, FALSE)</f>
        <v>BUG SMALL UPHOLSTERY, DARK GRAY, GREEN TRIM</v>
      </c>
    </row>
    <row r="68" spans="1:6" x14ac:dyDescent="0.4">
      <c r="A68" s="15" t="s">
        <v>379</v>
      </c>
      <c r="D68" s="16">
        <v>171716</v>
      </c>
      <c r="F68" s="17" t="str">
        <f>VLOOKUP(A68,'[1]Données référence'!A:D,4, FALSE)</f>
        <v>BUG SMALL UPHOLSTERY, DARK GRAY, PINK TRIM</v>
      </c>
    </row>
    <row r="69" spans="1:6" x14ac:dyDescent="0.4">
      <c r="A69" s="15" t="s">
        <v>380</v>
      </c>
      <c r="D69" s="16">
        <v>171717</v>
      </c>
      <c r="F69" s="17" t="str">
        <f>VLOOKUP(A69,'[1]Données référence'!A:D,4, FALSE)</f>
        <v>BUG SMALL UPHOLSTERY, LIGHT GRAY, GREEN TRIM</v>
      </c>
    </row>
    <row r="70" spans="1:6" x14ac:dyDescent="0.4">
      <c r="A70" s="15" t="s">
        <v>381</v>
      </c>
      <c r="D70" s="16">
        <v>171718</v>
      </c>
      <c r="F70" s="17" t="str">
        <f>VLOOKUP(A70,'[1]Données référence'!A:D,4, FALSE)</f>
        <v>BUG SMALL UPHOLSTERY, LIGHT GRAY, PINK TRIM</v>
      </c>
    </row>
    <row r="71" spans="1:6" x14ac:dyDescent="0.4">
      <c r="A71" s="15" t="s">
        <v>382</v>
      </c>
      <c r="D71" s="16">
        <v>106622</v>
      </c>
      <c r="F71" s="17" t="str">
        <f>VLOOKUP(A71,'[1]Données référence'!A:D,4, FALSE)</f>
        <v>BUG MEDIUM, THERMAL COVER</v>
      </c>
    </row>
    <row r="72" spans="1:6" x14ac:dyDescent="0.4">
      <c r="A72" s="15" t="s">
        <v>383</v>
      </c>
      <c r="D72" s="16">
        <v>106621</v>
      </c>
      <c r="F72" s="17" t="str">
        <f>VLOOKUP(A72,'[1]Données référence'!A:D,4, FALSE)</f>
        <v>BUG SMALL, THERMAL COVER</v>
      </c>
    </row>
    <row r="73" spans="1:6" x14ac:dyDescent="0.4">
      <c r="A73" s="15" t="s">
        <v>384</v>
      </c>
      <c r="D73" s="16">
        <v>108130</v>
      </c>
      <c r="F73" s="17" t="str">
        <f>VLOOKUP(A73,'[1]Données référence'!A:D,4, FALSE)</f>
        <v>BUG MEDIUM, CANOPY, BLACK GREEN [K0108]</v>
      </c>
    </row>
    <row r="74" spans="1:6" x14ac:dyDescent="0.4">
      <c r="A74" s="15" t="s">
        <v>385</v>
      </c>
      <c r="D74" s="16" t="s">
        <v>386</v>
      </c>
      <c r="F74" s="17" t="str">
        <f>VLOOKUP(A74,'[1]Données référence'!A:D,4, FALSE)</f>
        <v>BUG MEDIUM, CANOPY HARDWARE [E1028]</v>
      </c>
    </row>
    <row r="75" spans="1:6" x14ac:dyDescent="0.4">
      <c r="A75" s="15" t="s">
        <v>387</v>
      </c>
      <c r="D75" s="16">
        <v>108131</v>
      </c>
      <c r="F75" s="17" t="str">
        <f>VLOOKUP(A75,'[1]Données référence'!A:D,4, FALSE)</f>
        <v>BUG MEDIUM, CANOPY, BLACK PINK [K0108]</v>
      </c>
    </row>
    <row r="76" spans="1:6" x14ac:dyDescent="0.4">
      <c r="A76" s="15" t="s">
        <v>388</v>
      </c>
      <c r="D76" s="16">
        <v>108128</v>
      </c>
      <c r="F76" s="17" t="str">
        <f>VLOOKUP(A76,'[1]Données référence'!A:D,4, FALSE)</f>
        <v>BUG SMALL, CANOPY, BLACK GREEN [K0108]</v>
      </c>
    </row>
    <row r="77" spans="1:6" x14ac:dyDescent="0.4">
      <c r="A77" s="15" t="s">
        <v>389</v>
      </c>
      <c r="F77" s="17" t="str">
        <f>VLOOKUP(A77,'[1]Données référence'!A:D,4, FALSE)</f>
        <v>BUG SMALL, CANOPY HARDWARE [E1028]</v>
      </c>
    </row>
    <row r="78" spans="1:6" x14ac:dyDescent="0.4">
      <c r="A78" s="15" t="s">
        <v>390</v>
      </c>
      <c r="D78" s="16">
        <v>108129</v>
      </c>
      <c r="F78" s="17" t="str">
        <f>VLOOKUP(A78,'[1]Données référence'!A:D,4, FALSE)</f>
        <v>BUG SMALL, CANOPY, BLACK PINK [K0108]</v>
      </c>
    </row>
    <row r="79" spans="1:6" x14ac:dyDescent="0.4">
      <c r="A79" s="15" t="s">
        <v>391</v>
      </c>
      <c r="D79" s="16">
        <v>107302</v>
      </c>
      <c r="F79" s="17" t="str">
        <f>VLOOKUP(A79,'[1]Données référence'!A:D,4, FALSE)</f>
        <v>BUG MEDIUM, WIDE TRAY [E0950]</v>
      </c>
    </row>
    <row r="80" spans="1:6" x14ac:dyDescent="0.4">
      <c r="A80" s="15" t="s">
        <v>392</v>
      </c>
      <c r="D80" s="16">
        <v>107301</v>
      </c>
      <c r="F80" s="17" t="str">
        <f>VLOOKUP(A80,'[1]Données référence'!A:D,4, FALSE)</f>
        <v>BUG SMALL, WIDE TRAY [E0950]</v>
      </c>
    </row>
    <row r="81" spans="1:6" x14ac:dyDescent="0.4">
      <c r="A81" s="15" t="s">
        <v>393</v>
      </c>
      <c r="D81" s="16" t="s">
        <v>386</v>
      </c>
      <c r="F81" s="17" t="str">
        <f>VLOOKUP(A81,'[1]Données référence'!A:D,4, FALSE)</f>
        <v>BUG CLEAR TRAY ADJUSTABLE HARDWARE [E1028]</v>
      </c>
    </row>
    <row r="82" spans="1:6" x14ac:dyDescent="0.4">
      <c r="A82" s="15" t="s">
        <v>394</v>
      </c>
      <c r="D82" s="16">
        <v>106774</v>
      </c>
      <c r="F82" s="17" t="str">
        <f>VLOOKUP(A82,'[1]Données référence'!A:D,4, FALSE)</f>
        <v>BUG MEDIUM, CLEAR TRAY [E0950]</v>
      </c>
    </row>
    <row r="83" spans="1:6" x14ac:dyDescent="0.4">
      <c r="A83" s="15" t="s">
        <v>395</v>
      </c>
      <c r="D83" s="16">
        <v>106773</v>
      </c>
      <c r="F83" s="17" t="str">
        <f>VLOOKUP(A83,'[1]Données référence'!A:D,4, FALSE)</f>
        <v>BUG SMALL, CLEAR TRAY [E0950]</v>
      </c>
    </row>
    <row r="84" spans="1:6" x14ac:dyDescent="0.4">
      <c r="A84" s="87" t="s">
        <v>396</v>
      </c>
      <c r="D84" s="16">
        <v>108114</v>
      </c>
      <c r="F84" s="17" t="str">
        <f>VLOOKUP(A84,'[1]Données référence'!A:D,4, FALSE)</f>
        <v>BUG MEDIUM, RAIN COVER</v>
      </c>
    </row>
    <row r="85" spans="1:6" x14ac:dyDescent="0.4">
      <c r="A85" s="87" t="s">
        <v>397</v>
      </c>
      <c r="D85" s="16">
        <v>108113</v>
      </c>
      <c r="F85" s="17" t="str">
        <f>VLOOKUP(A85,'[1]Données référence'!A:D,4, FALSE)</f>
        <v>BUG SMALL, RAIN COVER</v>
      </c>
    </row>
    <row r="86" spans="1:6" x14ac:dyDescent="0.4">
      <c r="A86" s="15" t="s">
        <v>398</v>
      </c>
      <c r="D86" s="16">
        <v>107753</v>
      </c>
      <c r="F86" s="17" t="str">
        <f>VLOOKUP(A86,'[1]Données référence'!A:D,4, FALSE)</f>
        <v>BUG MEDIUM, FOOT STRAPS [E0952]</v>
      </c>
    </row>
    <row r="87" spans="1:6" x14ac:dyDescent="0.4">
      <c r="A87" s="15" t="s">
        <v>399</v>
      </c>
      <c r="D87" s="16">
        <v>107752</v>
      </c>
      <c r="F87" s="17" t="str">
        <f>VLOOKUP(A87,'[1]Données référence'!A:D,4, FALSE)</f>
        <v>BUG SMALL, FOOT STRAPS [E0952]</v>
      </c>
    </row>
    <row r="88" spans="1:6" x14ac:dyDescent="0.4">
      <c r="A88" s="15" t="s">
        <v>400</v>
      </c>
      <c r="D88" s="16">
        <v>107757</v>
      </c>
      <c r="F88" s="17" t="str">
        <f>VLOOKUP(A88,'[1]Données référence'!A:D,4, FALSE)</f>
        <v>BUG MEDIUM, PADDED ABDUCTOR [E0957]</v>
      </c>
    </row>
    <row r="89" spans="1:6" x14ac:dyDescent="0.4">
      <c r="A89" s="15" t="s">
        <v>401</v>
      </c>
      <c r="D89" s="16">
        <v>105177</v>
      </c>
      <c r="F89" s="17" t="str">
        <f>VLOOKUP(A89,'[1]Données référence'!A:D,4, FALSE)</f>
        <v>BUG MEDIUM, ADJUSTABLE PADDED ABDUCTOR [E0957]</v>
      </c>
    </row>
    <row r="90" spans="1:6" x14ac:dyDescent="0.4">
      <c r="A90" s="15" t="s">
        <v>402</v>
      </c>
      <c r="D90" s="16">
        <v>105176</v>
      </c>
      <c r="F90" s="17" t="str">
        <f>VLOOKUP(A90,'[1]Données référence'!A:D,4, FALSE)</f>
        <v>BUG SMALL, ADJUSTABLE PADDED ABDUCTOR [E0957]</v>
      </c>
    </row>
    <row r="91" spans="1:6" x14ac:dyDescent="0.4">
      <c r="A91" s="15" t="s">
        <v>403</v>
      </c>
      <c r="D91" s="16">
        <v>107756</v>
      </c>
      <c r="F91" s="17" t="str">
        <f>VLOOKUP(A91,'[1]Données référence'!A:D,4, FALSE)</f>
        <v>BUG SMALL, PADDED ABDUCTOR [E0957]</v>
      </c>
    </row>
    <row r="92" spans="1:6" x14ac:dyDescent="0.4">
      <c r="A92" s="15" t="s">
        <v>404</v>
      </c>
      <c r="D92" s="16" t="s">
        <v>386</v>
      </c>
      <c r="F92" s="17" t="str">
        <f>VLOOKUP(A92,'[1]Données référence'!A:D,4, FALSE)</f>
        <v>BUG SHAPED HEADREST HARDWARE [E1033]</v>
      </c>
    </row>
    <row r="93" spans="1:6" x14ac:dyDescent="0.4">
      <c r="A93" s="15" t="s">
        <v>405</v>
      </c>
      <c r="D93" s="16">
        <v>105175</v>
      </c>
      <c r="F93" s="17" t="str">
        <f>VLOOKUP(A93,'[1]Données référence'!A:D,4, FALSE)</f>
        <v>BUG MEDIUM, SHAPED HEADREST [E0955]</v>
      </c>
    </row>
    <row r="94" spans="1:6" x14ac:dyDescent="0.4">
      <c r="A94" s="15" t="s">
        <v>406</v>
      </c>
      <c r="D94" s="16">
        <v>105174</v>
      </c>
      <c r="F94" s="17" t="str">
        <f>VLOOKUP(A94,'[1]Données référence'!A:D,4, FALSE)</f>
        <v>BUG SMALL, SHAPED HEADREST [E0955]</v>
      </c>
    </row>
    <row r="95" spans="1:6" x14ac:dyDescent="0.4">
      <c r="A95" s="15" t="s">
        <v>407</v>
      </c>
      <c r="D95" s="16" t="s">
        <v>386</v>
      </c>
      <c r="F95" s="17" t="str">
        <f>VLOOKUP(A95,'[1]Données référence'!A:D,4, FALSE)</f>
        <v>BUG ADJUSTABLE LATERAL SUPPORT HARDWARE [E1034]</v>
      </c>
    </row>
    <row r="96" spans="1:6" x14ac:dyDescent="0.4">
      <c r="A96" s="15" t="s">
        <v>408</v>
      </c>
      <c r="D96" s="16">
        <v>106618</v>
      </c>
      <c r="F96" s="17" t="str">
        <f>VLOOKUP(A96,'[1]Données référence'!A:D,4, FALSE)</f>
        <v>BUG MEDIUM, ADJUST. LATERAL SUPPORTS,MEDIUM[E0956]</v>
      </c>
    </row>
    <row r="97" spans="1:6" x14ac:dyDescent="0.4">
      <c r="A97" s="15" t="s">
        <v>409</v>
      </c>
      <c r="D97" s="16">
        <v>106617</v>
      </c>
      <c r="F97" s="17" t="str">
        <f>VLOOKUP(A97,'[1]Données référence'!A:D,4, FALSE)</f>
        <v>BUG SMALL, ADJUST. LATERAL SUPPORTS, SMALL[E0956]</v>
      </c>
    </row>
    <row r="98" spans="1:6" x14ac:dyDescent="0.4">
      <c r="A98" s="15" t="s">
        <v>410</v>
      </c>
      <c r="D98" s="16">
        <v>108124</v>
      </c>
      <c r="F98" s="17" t="str">
        <f>VLOOKUP(A98,'[1]Données référence'!A:D,4, FALSE)</f>
        <v>BUG MEDIUM, ADJUSTABLE FRONT HANDLE [K0108]</v>
      </c>
    </row>
    <row r="99" spans="1:6" x14ac:dyDescent="0.4">
      <c r="A99" s="15" t="s">
        <v>411</v>
      </c>
      <c r="D99" s="16">
        <v>108123</v>
      </c>
      <c r="F99" s="17" t="str">
        <f>VLOOKUP(A99,'[1]Données référence'!A:D,4, FALSE)</f>
        <v>BUG SMALL, ADJUSTABLE FRONT HANDLE [K0108]</v>
      </c>
    </row>
    <row r="100" spans="1:6" x14ac:dyDescent="0.4">
      <c r="A100" s="15" t="s">
        <v>412</v>
      </c>
      <c r="D100" s="16">
        <v>108120</v>
      </c>
      <c r="F100" s="17" t="str">
        <f>VLOOKUP(A100,'[1]Données référence'!A:D,4, FALSE)</f>
        <v>BUG MEDIUM, HIGH LOW COMPACT BASE</v>
      </c>
    </row>
    <row r="101" spans="1:6" x14ac:dyDescent="0.4">
      <c r="A101" s="15" t="s">
        <v>413</v>
      </c>
      <c r="D101" s="16">
        <v>108119</v>
      </c>
      <c r="F101" s="17" t="str">
        <f>VLOOKUP(A101,'[1]Données référence'!A:D,4, FALSE)</f>
        <v>BUG SMALL, HIGH LOW COMPACT BASE</v>
      </c>
    </row>
    <row r="102" spans="1:6" x14ac:dyDescent="0.4">
      <c r="A102" s="15" t="s">
        <v>414</v>
      </c>
      <c r="D102" s="16" t="s">
        <v>386</v>
      </c>
      <c r="F102" s="17" t="str">
        <f>VLOOKUP(A102,'[1]Données référence'!A:D,4, FALSE)</f>
        <v>BUG HEADREST HARDWARE [E1033]</v>
      </c>
    </row>
    <row r="103" spans="1:6" x14ac:dyDescent="0.4">
      <c r="A103" s="15" t="s">
        <v>415</v>
      </c>
      <c r="D103" s="16">
        <v>106899</v>
      </c>
      <c r="F103" s="17" t="str">
        <f>VLOOKUP(A103,'[1]Données référence'!A:D,4, FALSE)</f>
        <v>BUG MEDIUM, HEADREST WITH PARIETAL SUPPORTS[E0955]</v>
      </c>
    </row>
    <row r="104" spans="1:6" x14ac:dyDescent="0.4">
      <c r="A104" s="15" t="s">
        <v>416</v>
      </c>
      <c r="D104" s="16">
        <v>106898</v>
      </c>
      <c r="F104" s="17" t="str">
        <f>VLOOKUP(A104,'[1]Données référence'!A:D,4, FALSE)</f>
        <v>BUG SMALL, HEADREST WITH PARIETAL SUPPORTS [E0955]</v>
      </c>
    </row>
    <row r="105" spans="1:6" x14ac:dyDescent="0.4">
      <c r="A105" s="15" t="s">
        <v>417</v>
      </c>
      <c r="D105" s="16">
        <v>106612</v>
      </c>
      <c r="F105" s="17" t="str">
        <f>VLOOKUP(A105,'[1]Données référence'!A:D,4, FALSE)</f>
        <v>BUG MEDIUM, VEST HARNESS [E0960]</v>
      </c>
    </row>
    <row r="106" spans="1:6" x14ac:dyDescent="0.4">
      <c r="A106" s="15" t="s">
        <v>418</v>
      </c>
      <c r="D106" s="16">
        <v>106611</v>
      </c>
      <c r="F106" s="17" t="str">
        <f>VLOOKUP(A106,'[1]Données référence'!A:D,4, FALSE)</f>
        <v>BUG SMALL, VEST HARNESS [E0960]</v>
      </c>
    </row>
    <row r="107" spans="1:6" x14ac:dyDescent="0.4">
      <c r="A107" s="15" t="s">
        <v>419</v>
      </c>
      <c r="D107" s="16">
        <v>108118</v>
      </c>
      <c r="F107" s="17" t="str">
        <f>VLOOKUP(A107,'[1]Données référence'!A:D,4, FALSE)</f>
        <v>BUG MEDIUM, HIGH LOW FEEDING INDOOR BASE</v>
      </c>
    </row>
    <row r="108" spans="1:6" x14ac:dyDescent="0.4">
      <c r="A108" s="15" t="s">
        <v>420</v>
      </c>
      <c r="D108" s="16">
        <v>108117</v>
      </c>
      <c r="F108" s="17" t="str">
        <f>VLOOKUP(A108,'[1]Données référence'!A:D,4, FALSE)</f>
        <v xml:space="preserve">BUG SMALL, HIGH LOW FEEDING INDOOR BASE </v>
      </c>
    </row>
    <row r="109" spans="1:6" x14ac:dyDescent="0.4">
      <c r="A109" s="15" t="s">
        <v>421</v>
      </c>
      <c r="D109" s="16">
        <v>102682</v>
      </c>
      <c r="F109" s="17" t="str">
        <f>VLOOKUP(A109,'[1]Données référence'!A:D,4, FALSE)</f>
        <v>BUG MEDIUM, MEDICAL NECESSITY NET BASKET</v>
      </c>
    </row>
    <row r="110" spans="1:6" x14ac:dyDescent="0.4">
      <c r="A110" s="15" t="s">
        <v>422</v>
      </c>
      <c r="D110" s="16">
        <v>102681</v>
      </c>
      <c r="F110" s="17" t="str">
        <f>VLOOKUP(A110,'[1]Données référence'!A:D,4, FALSE)</f>
        <v>BUG SMALL, MEDICAL NECESSITY NET BASKET</v>
      </c>
    </row>
    <row r="111" spans="1:6" x14ac:dyDescent="0.4">
      <c r="A111" s="15" t="s">
        <v>423</v>
      </c>
      <c r="D111" s="16" t="s">
        <v>386</v>
      </c>
      <c r="F111" s="17" t="str">
        <f>VLOOKUP(A111,'[1]Données référence'!A:D,4, FALSE)</f>
        <v>BUG MULTIADJUSTABLE HEADREST HARDWARE [E1033]</v>
      </c>
    </row>
    <row r="112" spans="1:6" x14ac:dyDescent="0.4">
      <c r="A112" s="15" t="s">
        <v>424</v>
      </c>
      <c r="D112" s="16">
        <v>107005</v>
      </c>
      <c r="F112" s="17" t="str">
        <f>VLOOKUP(A112,'[1]Données référence'!A:D,4, FALSE)</f>
        <v>BUG MED., MULTIADJUST HEADREST+PARIETAL SUP[E0955]</v>
      </c>
    </row>
    <row r="113" spans="1:7" x14ac:dyDescent="0.4">
      <c r="A113" s="15" t="s">
        <v>425</v>
      </c>
      <c r="D113" s="16">
        <v>107004</v>
      </c>
      <c r="F113" s="17" t="str">
        <f>VLOOKUP(A113,'[1]Données référence'!A:D,4, FALSE)</f>
        <v>BUG SMALL,MULTIADJUST HEADREST+PARIETAL SUP[E0955]</v>
      </c>
    </row>
    <row r="114" spans="1:7" x14ac:dyDescent="0.4">
      <c r="A114" s="15" t="s">
        <v>426</v>
      </c>
      <c r="D114" s="16">
        <v>105179</v>
      </c>
      <c r="F114" s="17" t="str">
        <f>VLOOKUP(A114,'[1]Données référence'!A:D,4, FALSE)</f>
        <v>BUG MEDIUM,WRAPPABLE&amp;FLEXIBLE TRUNK SUPPORT[E0956]</v>
      </c>
    </row>
    <row r="115" spans="1:7" x14ac:dyDescent="0.4">
      <c r="A115" s="15" t="s">
        <v>427</v>
      </c>
      <c r="D115" s="16">
        <v>105178</v>
      </c>
      <c r="F115" s="17" t="str">
        <f>VLOOKUP(A115,'[1]Données référence'!A:D,4, FALSE)</f>
        <v>BUG SMALL,WRAPPABLE&amp;FLEXIBLE TRUNK SUPPORT[E0956]</v>
      </c>
    </row>
    <row r="116" spans="1:7" x14ac:dyDescent="0.4">
      <c r="A116" s="15" t="s">
        <v>428</v>
      </c>
      <c r="D116" s="16">
        <v>106830</v>
      </c>
      <c r="F116" s="17" t="str">
        <f>VLOOKUP(A116,'[1]Données référence'!A:D,4, FALSE)</f>
        <v>BUG OUTDOOR BASE, MEDIUM [E1234]</v>
      </c>
    </row>
    <row r="117" spans="1:7" x14ac:dyDescent="0.4">
      <c r="A117" s="15" t="s">
        <v>429</v>
      </c>
      <c r="D117" s="16">
        <v>106829</v>
      </c>
      <c r="F117" s="17" t="str">
        <f>VLOOKUP(A117,'[1]Données référence'!A:D,4, FALSE)</f>
        <v>BUG OUTDOOR BASE, SMALL [E1234]</v>
      </c>
    </row>
    <row r="118" spans="1:7" x14ac:dyDescent="0.4">
      <c r="A118" s="15" t="s">
        <v>430</v>
      </c>
      <c r="D118" s="16">
        <v>102612</v>
      </c>
      <c r="F118" s="17" t="str">
        <f>VLOOKUP(A118,'[1]Données référence'!A:D,4, FALSE)</f>
        <v>BUG, TIE DOWN HOOK FOR 869 BASE [E1022]</v>
      </c>
      <c r="G118" s="15"/>
    </row>
    <row r="119" spans="1:7" x14ac:dyDescent="0.4">
      <c r="A119" s="15" t="s">
        <v>431</v>
      </c>
      <c r="D119" s="16">
        <v>102797</v>
      </c>
      <c r="F119" s="17" t="str">
        <f>VLOOKUP(A119,'[1]Données référence'!A:D,4, FALSE)</f>
        <v>BUG MEDIUM, PADDED FOOTBOX [E0954]</v>
      </c>
    </row>
    <row r="120" spans="1:7" x14ac:dyDescent="0.4">
      <c r="A120" s="15" t="s">
        <v>432</v>
      </c>
      <c r="D120" s="16">
        <v>102796</v>
      </c>
      <c r="F120" s="17" t="str">
        <f>VLOOKUP(A120,'[1]Données référence'!A:D,4, FALSE)</f>
        <v>BUG SMALL, PADDED FOOTBOX [E0954]</v>
      </c>
    </row>
    <row r="121" spans="1:7" x14ac:dyDescent="0.4">
      <c r="A121" s="15" t="s">
        <v>433</v>
      </c>
      <c r="D121" s="16">
        <v>107772</v>
      </c>
      <c r="F121" s="17" t="str">
        <f>VLOOKUP(A121,'[1]Données référence'!A:D,4, FALSE)</f>
        <v>BUG MEDIUM, PELVIC BELT [E0978]</v>
      </c>
    </row>
    <row r="122" spans="1:7" x14ac:dyDescent="0.4">
      <c r="A122" s="15" t="s">
        <v>434</v>
      </c>
      <c r="D122" s="16">
        <v>102744</v>
      </c>
      <c r="F122" s="17" t="str">
        <f>VLOOKUP(A122,'[1]Données référence'!A:D,4, FALSE)</f>
        <v>BUG SMALL, PELVIC BELT [E0978]</v>
      </c>
    </row>
    <row r="123" spans="1:7" x14ac:dyDescent="0.4">
      <c r="A123" s="15" t="s">
        <v>435</v>
      </c>
      <c r="D123" s="16">
        <v>108112</v>
      </c>
      <c r="F123" s="17" t="str">
        <f>VLOOKUP(A123,'[1]Données référence'!A:D,4, FALSE)</f>
        <v>BUG MEDIUM, 5 POINT VEST HARNESS [E0960]</v>
      </c>
    </row>
    <row r="124" spans="1:7" x14ac:dyDescent="0.4">
      <c r="A124" s="15" t="s">
        <v>436</v>
      </c>
      <c r="D124" s="16">
        <v>108111</v>
      </c>
      <c r="F124" s="17" t="str">
        <f>VLOOKUP(A124,'[1]Données référence'!A:D,4, FALSE)</f>
        <v>BUG SMALL, 5 POINT VEST HARNESS [E0960]</v>
      </c>
    </row>
    <row r="125" spans="1:7" x14ac:dyDescent="0.4">
      <c r="A125" s="15" t="s">
        <v>437</v>
      </c>
      <c r="D125" s="16">
        <v>102941</v>
      </c>
      <c r="F125" s="17" t="str">
        <f>VLOOKUP(A125,'[1]Données référence'!A:D,4, FALSE)</f>
        <v>BUG MEDIUM, HAND BRAKE KIT FOR 869 BASE</v>
      </c>
    </row>
    <row r="126" spans="1:7" x14ac:dyDescent="0.4">
      <c r="A126" s="15" t="s">
        <v>438</v>
      </c>
      <c r="D126" s="16">
        <v>102940</v>
      </c>
      <c r="F126" s="17" t="str">
        <f>VLOOKUP(A126,'[1]Données référence'!A:D,4, FALSE)</f>
        <v>BUG SMALL, HAND BRAKE KIT FOR 869 BASE</v>
      </c>
    </row>
    <row r="127" spans="1:7" x14ac:dyDescent="0.4">
      <c r="A127" s="15" t="s">
        <v>439</v>
      </c>
      <c r="D127" s="16">
        <v>107771</v>
      </c>
      <c r="F127" s="17" t="str">
        <f>VLOOKUP(A127,'[1]Données référence'!A:D,4, FALSE)</f>
        <v>BUG MEDIUM, 5 POINT HARNESS [E0960]</v>
      </c>
    </row>
    <row r="128" spans="1:7" x14ac:dyDescent="0.4">
      <c r="A128" s="15" t="s">
        <v>440</v>
      </c>
      <c r="D128" s="16">
        <v>107770</v>
      </c>
      <c r="F128" s="17" t="str">
        <f>VLOOKUP(A128,'[1]Données référence'!A:D,4, FALSE)</f>
        <v>BUG SMALL, 5 POINT HARNESS [E0960]</v>
      </c>
    </row>
    <row r="129" spans="1:9" x14ac:dyDescent="0.4">
      <c r="A129" s="15" t="s">
        <v>441</v>
      </c>
      <c r="D129" s="16">
        <v>106891</v>
      </c>
      <c r="F129" s="17" t="str">
        <f>VLOOKUP(A129,'[1]Données référence'!A:D,4, FALSE)</f>
        <v>BUG MEDIUM, VENT TRAY [E1029]</v>
      </c>
    </row>
    <row r="130" spans="1:9" x14ac:dyDescent="0.4">
      <c r="A130" s="15" t="s">
        <v>442</v>
      </c>
      <c r="D130" s="16">
        <v>106619</v>
      </c>
      <c r="F130" s="17" t="str">
        <f>VLOOKUP(A130,'[1]Données référence'!A:D,4, FALSE)</f>
        <v>BUG SMALL, VENT TRAY [E1029]</v>
      </c>
    </row>
    <row r="131" spans="1:9" x14ac:dyDescent="0.4">
      <c r="A131" s="15" t="s">
        <v>443</v>
      </c>
      <c r="D131" s="16">
        <v>102795</v>
      </c>
      <c r="F131" s="17" t="str">
        <f>VLOOKUP(A131,'[1]Données référence'!A:D,4, FALSE)</f>
        <v>BUG MEDIUM, 4 POINT BELT [E0978]</v>
      </c>
    </row>
    <row r="132" spans="1:9" x14ac:dyDescent="0.4">
      <c r="A132" s="15" t="s">
        <v>444</v>
      </c>
      <c r="D132" s="16">
        <v>102794</v>
      </c>
      <c r="F132" s="17" t="str">
        <f>VLOOKUP(A132,'[1]Données référence'!A:D,4, FALSE)</f>
        <v>BUG SMALL, 4 POINT BELT [E0978]</v>
      </c>
    </row>
    <row r="133" spans="1:9" x14ac:dyDescent="0.4">
      <c r="A133" s="15" t="s">
        <v>445</v>
      </c>
      <c r="D133" s="16">
        <v>102801</v>
      </c>
      <c r="F133" s="17" t="str">
        <f>VLOOKUP(A133,'[1]Données référence'!A:D,4, FALSE)</f>
        <v>BUG, BOTTLE HOLDER FOR 869 BASE</v>
      </c>
    </row>
    <row r="134" spans="1:9" x14ac:dyDescent="0.4">
      <c r="A134" s="15" t="s">
        <v>446</v>
      </c>
      <c r="D134" s="16">
        <v>106651</v>
      </c>
      <c r="F134" s="17" t="str">
        <f>VLOOKUP(A134,'[1]Données référence'!A:D,4, FALSE)</f>
        <v>BUG SUSPENSION HEADREST MOUNT [E1033]</v>
      </c>
    </row>
    <row r="135" spans="1:9" x14ac:dyDescent="0.4">
      <c r="A135" s="15" t="s">
        <v>447</v>
      </c>
      <c r="D135" s="16">
        <v>102983</v>
      </c>
      <c r="F135" s="17" t="str">
        <f>VLOOKUP(A135,'[1]Données référence'!A:D,4, FALSE)</f>
        <v>BUG MEDIUM, O2 HOLDER [E2208]</v>
      </c>
    </row>
    <row r="136" spans="1:9" x14ac:dyDescent="0.4">
      <c r="A136" s="15" t="s">
        <v>448</v>
      </c>
      <c r="D136" s="16">
        <v>102982</v>
      </c>
      <c r="F136" s="17" t="str">
        <f>VLOOKUP(A136,'[1]Données référence'!A:D,4, FALSE)</f>
        <v>BUG SMALL, O2 HOLDER [E2208]</v>
      </c>
    </row>
    <row r="137" spans="1:9" x14ac:dyDescent="0.4">
      <c r="A137" s="15" t="s">
        <v>229</v>
      </c>
      <c r="D137" s="16" t="s">
        <v>386</v>
      </c>
      <c r="F137" s="17" t="str">
        <f>VLOOKUP(A137,'[1]Données référence'!A:D,4, FALSE)</f>
        <v>BUG ERGONOMIC HEADREST HARDWARE [E1033]</v>
      </c>
    </row>
    <row r="138" spans="1:9" x14ac:dyDescent="0.4">
      <c r="A138" s="15" t="s">
        <v>449</v>
      </c>
      <c r="D138" s="16">
        <v>106692</v>
      </c>
      <c r="F138" s="17" t="str">
        <f>VLOOKUP(A138,'[1]Données référence'!A:D,4, FALSE)</f>
        <v>BUG MEDIUM, ERGONOMIC HEADREST, LARGE [E0955]</v>
      </c>
    </row>
    <row r="139" spans="1:9" x14ac:dyDescent="0.4">
      <c r="A139" s="15" t="s">
        <v>450</v>
      </c>
      <c r="D139" s="16">
        <v>106691</v>
      </c>
      <c r="F139" s="17" t="str">
        <f>VLOOKUP(A139,'[1]Données référence'!A:D,4, FALSE)</f>
        <v>BUG MEDIUM, ERGONOMIC HEADREST, MEDIUM [E0955]</v>
      </c>
    </row>
    <row r="140" spans="1:9" x14ac:dyDescent="0.4">
      <c r="A140" s="15" t="s">
        <v>308</v>
      </c>
      <c r="D140" s="16">
        <v>107293</v>
      </c>
      <c r="F140" s="17" t="str">
        <f>VLOOKUP(A140,'[1]Données référence'!A:D,4, FALSE)</f>
        <v>BUG SMALL, ERGONOMIC HEADREST, MEDIUM [E0955]</v>
      </c>
    </row>
    <row r="141" spans="1:9" x14ac:dyDescent="0.4">
      <c r="A141" s="15" t="s">
        <v>451</v>
      </c>
      <c r="D141" s="16">
        <v>106690</v>
      </c>
      <c r="F141" s="17" t="str">
        <f>VLOOKUP(A141,'[1]Données référence'!A:D,4, FALSE)</f>
        <v>BUG SMALL, ERGONOMIC HEADREST, SMALL [E0955]</v>
      </c>
    </row>
    <row r="142" spans="1:9" x14ac:dyDescent="0.4">
      <c r="A142" s="15" t="s">
        <v>452</v>
      </c>
      <c r="D142" s="16">
        <v>105624</v>
      </c>
      <c r="F142" s="17" t="str">
        <f>VLOOKUP(A142,'[1]Données référence'!A:D,4, FALSE)</f>
        <v>BUG MODULAR SEAT, MEDIUM  [E2292]</v>
      </c>
    </row>
    <row r="143" spans="1:9" x14ac:dyDescent="0.4">
      <c r="A143" s="15" t="s">
        <v>453</v>
      </c>
      <c r="D143" s="16" t="s">
        <v>386</v>
      </c>
      <c r="F143" s="17" t="str">
        <f>VLOOKUP(A143,'[1]Données référence'!A:D,4, FALSE)</f>
        <v>BUG RECLINING BACK [E1225]</v>
      </c>
    </row>
    <row r="144" spans="1:9" x14ac:dyDescent="0.4">
      <c r="A144" s="83" t="s">
        <v>454</v>
      </c>
      <c r="B144" s="83"/>
      <c r="C144" s="84"/>
      <c r="D144" s="84" t="s">
        <v>386</v>
      </c>
      <c r="E144" s="84"/>
      <c r="F144" s="17" t="e">
        <f>VLOOKUP(A144,'[1]Données référence'!A:D,4, FALSE)</f>
        <v>#N/A</v>
      </c>
      <c r="G144" s="85"/>
      <c r="H144" s="86"/>
      <c r="I144" s="86"/>
    </row>
    <row r="145" spans="1:9" x14ac:dyDescent="0.4">
      <c r="A145" s="15" t="s">
        <v>455</v>
      </c>
      <c r="D145" s="16">
        <v>105623</v>
      </c>
      <c r="F145" s="17" t="str">
        <f>VLOOKUP(A145,'[1]Données référence'!A:D,4, FALSE)</f>
        <v>BUG MODULAR SEAT, SMALL [E2292]</v>
      </c>
    </row>
    <row r="146" spans="1:9" x14ac:dyDescent="0.4">
      <c r="A146" s="15" t="s">
        <v>456</v>
      </c>
      <c r="D146" s="16" t="s">
        <v>386</v>
      </c>
      <c r="F146" s="17" t="str">
        <f>VLOOKUP(A146,'[1]Données référence'!A:D,4, FALSE)</f>
        <v>BUG RECLINING BACK [E1225]</v>
      </c>
    </row>
    <row r="147" spans="1:9" x14ac:dyDescent="0.4">
      <c r="A147" s="83" t="s">
        <v>457</v>
      </c>
      <c r="B147" s="83"/>
      <c r="C147" s="84"/>
      <c r="D147" s="84" t="s">
        <v>386</v>
      </c>
      <c r="E147" s="84"/>
      <c r="F147" s="17" t="e">
        <f>VLOOKUP(A147,'[1]Données référence'!A:D,4, FALSE)</f>
        <v>#N/A</v>
      </c>
      <c r="G147" s="85"/>
      <c r="H147" s="86"/>
      <c r="I147" s="86"/>
    </row>
    <row r="148" spans="1:9" x14ac:dyDescent="0.4">
      <c r="A148" s="15" t="s">
        <v>458</v>
      </c>
      <c r="D148" s="16">
        <v>171717</v>
      </c>
      <c r="F148" s="17" t="e">
        <f>VLOOKUP(A148,'[1]Données référence'!A:D,4, FALSE)</f>
        <v>#N/A</v>
      </c>
    </row>
    <row r="149" spans="1:9" x14ac:dyDescent="0.4">
      <c r="A149" s="15" t="s">
        <v>459</v>
      </c>
      <c r="D149" s="16">
        <v>171718</v>
      </c>
      <c r="F149" s="17" t="e">
        <f>VLOOKUP(A149,'[1]Données référence'!A:D,4, FALSE)</f>
        <v>#N/A</v>
      </c>
    </row>
    <row r="150" spans="1:9" x14ac:dyDescent="0.4">
      <c r="A150" s="15" t="s">
        <v>460</v>
      </c>
      <c r="D150" s="16">
        <v>171715</v>
      </c>
      <c r="F150" s="17" t="e">
        <f>VLOOKUP(A150,'[1]Données référence'!A:D,4, FALSE)</f>
        <v>#N/A</v>
      </c>
    </row>
    <row r="151" spans="1:9" x14ac:dyDescent="0.4">
      <c r="A151" s="15" t="s">
        <v>461</v>
      </c>
      <c r="D151" s="16">
        <v>171716</v>
      </c>
      <c r="F151" s="17" t="e">
        <f>VLOOKUP(A151,'[1]Données référence'!A:D,4, FALSE)</f>
        <v>#N/A</v>
      </c>
    </row>
    <row r="152" spans="1:9" x14ac:dyDescent="0.4">
      <c r="I152" s="79">
        <f t="shared" ref="I152" si="0">SUM(H152*0.406)</f>
        <v>0</v>
      </c>
    </row>
  </sheetData>
  <conditionalFormatting sqref="A1:A1048576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E8FE-DEC2-4FA1-91D8-232A5017FED3}">
  <dimension ref="A1:K66"/>
  <sheetViews>
    <sheetView tabSelected="1" topLeftCell="E1" workbookViewId="0">
      <selection activeCell="E5" sqref="E5"/>
    </sheetView>
  </sheetViews>
  <sheetFormatPr defaultRowHeight="14.6" x14ac:dyDescent="0.4"/>
  <cols>
    <col min="1" max="1" width="22.3828125" customWidth="1"/>
    <col min="2" max="2" width="9.15234375" customWidth="1"/>
    <col min="3" max="3" width="18.15234375" customWidth="1"/>
    <col min="4" max="5" width="26.15234375" customWidth="1"/>
    <col min="6" max="6" width="35.53515625" customWidth="1"/>
    <col min="7" max="7" width="19.3828125" style="77" customWidth="1"/>
    <col min="8" max="8" width="19.3828125" style="78" customWidth="1"/>
    <col min="9" max="9" width="19.3828125" customWidth="1"/>
    <col min="11" max="11" width="9.23046875" style="88"/>
  </cols>
  <sheetData>
    <row r="1" spans="1:9" x14ac:dyDescent="0.4">
      <c r="A1" t="s">
        <v>0</v>
      </c>
      <c r="C1" t="s">
        <v>2</v>
      </c>
      <c r="D1" t="s">
        <v>154</v>
      </c>
      <c r="F1" t="s">
        <v>3</v>
      </c>
      <c r="G1" s="73"/>
      <c r="H1" s="74"/>
      <c r="I1" s="74"/>
    </row>
    <row r="2" spans="1:9" x14ac:dyDescent="0.4">
      <c r="A2" t="s">
        <v>462</v>
      </c>
      <c r="D2">
        <v>100126</v>
      </c>
      <c r="F2" t="str">
        <f>VLOOKUP(A2,'[1]Données référence'!A:D,4,FALSE)</f>
        <v>JUDITTA HEAD REST COVER, DARK GRAY</v>
      </c>
      <c r="I2" s="79"/>
    </row>
    <row r="3" spans="1:9" x14ac:dyDescent="0.4">
      <c r="A3" t="s">
        <v>463</v>
      </c>
      <c r="D3">
        <v>100586</v>
      </c>
      <c r="F3" t="str">
        <f>VLOOKUP(A3,'[1]Données référence'!A:D,4,FALSE)</f>
        <v>JUDITTA FOOTPLATE LOCKING MECHANISM</v>
      </c>
      <c r="I3" s="79"/>
    </row>
    <row r="4" spans="1:9" x14ac:dyDescent="0.4">
      <c r="A4" t="s">
        <v>464</v>
      </c>
      <c r="D4">
        <v>100768</v>
      </c>
      <c r="F4" t="str">
        <f>VLOOKUP(A4,'[1]Données référence'!A:D,4,FALSE)</f>
        <v>JUDITTA WATER PROOF COVER 36 14IN</v>
      </c>
      <c r="I4" s="79"/>
    </row>
    <row r="5" spans="1:9" x14ac:dyDescent="0.4">
      <c r="A5" t="s">
        <v>465</v>
      </c>
      <c r="D5">
        <v>100769</v>
      </c>
      <c r="F5" t="str">
        <f>VLOOKUP(A5,'[1]Données référence'!A:D,4,FALSE)</f>
        <v>JUDITTA WATER PROOF COVER 40 16IN</v>
      </c>
      <c r="I5" s="79"/>
    </row>
    <row r="6" spans="1:9" x14ac:dyDescent="0.4">
      <c r="A6" t="s">
        <v>466</v>
      </c>
      <c r="D6">
        <v>100770</v>
      </c>
      <c r="F6" t="str">
        <f>VLOOKUP(A6,'[1]Données référence'!A:D,4,FALSE)</f>
        <v>JUDITTA WATER PROOF COVER 45 18IN</v>
      </c>
      <c r="I6" s="79"/>
    </row>
    <row r="7" spans="1:9" x14ac:dyDescent="0.4">
      <c r="A7" t="s">
        <v>467</v>
      </c>
      <c r="D7">
        <v>100771</v>
      </c>
      <c r="F7" t="str">
        <f>VLOOKUP(A7,'[1]Données référence'!A:D,4,FALSE)</f>
        <v>JUDITTA WATER PROOF COVER 50 20IN</v>
      </c>
      <c r="I7" s="79"/>
    </row>
    <row r="8" spans="1:9" x14ac:dyDescent="0.4">
      <c r="A8" t="s">
        <v>468</v>
      </c>
      <c r="D8" t="s">
        <v>182</v>
      </c>
      <c r="F8" t="str">
        <f>VLOOKUP(A8,'[1]Données référence'!A:D,4,FALSE)</f>
        <v>JUDITTA B30 BLACK FRAME 45 18IN</v>
      </c>
      <c r="I8" s="79"/>
    </row>
    <row r="9" spans="1:9" x14ac:dyDescent="0.4">
      <c r="A9" t="s">
        <v>469</v>
      </c>
      <c r="D9" t="s">
        <v>189</v>
      </c>
      <c r="F9" t="str">
        <f>VLOOKUP(A9,'[1]Données référence'!A:D,4,FALSE)</f>
        <v>JUDITTA B30 BLACK FRAME 50 20IN</v>
      </c>
      <c r="I9" s="79"/>
    </row>
    <row r="10" spans="1:9" x14ac:dyDescent="0.4">
      <c r="A10" t="s">
        <v>470</v>
      </c>
      <c r="D10" t="s">
        <v>201</v>
      </c>
      <c r="F10" t="str">
        <f>VLOOKUP(A10,'[1]Données référence'!A:D,4,FALSE)</f>
        <v>JUDITTA B60 BLACK FRAME 45 18IN</v>
      </c>
      <c r="I10" s="79"/>
    </row>
    <row r="11" spans="1:9" x14ac:dyDescent="0.4">
      <c r="A11" t="s">
        <v>471</v>
      </c>
      <c r="D11" t="s">
        <v>204</v>
      </c>
      <c r="F11" t="str">
        <f>VLOOKUP(A11,'[1]Données référence'!A:D,4,FALSE)</f>
        <v>JUDITTA B60 BLACK FRAME 50 20IN</v>
      </c>
      <c r="I11" s="79"/>
    </row>
    <row r="12" spans="1:9" x14ac:dyDescent="0.4">
      <c r="A12" t="s">
        <v>472</v>
      </c>
      <c r="D12">
        <v>100976</v>
      </c>
      <c r="F12" t="str">
        <f>VLOOKUP(A12,'[1]Données référence'!A:D,4,FALSE)</f>
        <v>JUDITTA RECLINABLE TRAY 36-40 14IN-16IN</v>
      </c>
      <c r="I12" s="79"/>
    </row>
    <row r="13" spans="1:9" x14ac:dyDescent="0.4">
      <c r="A13" t="s">
        <v>473</v>
      </c>
      <c r="D13">
        <v>100977</v>
      </c>
      <c r="F13" t="str">
        <f>VLOOKUP(A13,'[1]Données référence'!A:D,4,FALSE)</f>
        <v>JUDITTA RECLINABLE TRAY 45 18IN</v>
      </c>
      <c r="I13" s="79"/>
    </row>
    <row r="14" spans="1:9" x14ac:dyDescent="0.4">
      <c r="A14" t="s">
        <v>474</v>
      </c>
      <c r="D14">
        <v>100978</v>
      </c>
      <c r="F14" t="str">
        <f>VLOOKUP(A14,'[1]Données référence'!A:D,4,FALSE)</f>
        <v>JUDITTA RECLINABLE TRAY 50 20IN</v>
      </c>
      <c r="I14" s="79"/>
    </row>
    <row r="15" spans="1:9" x14ac:dyDescent="0.4">
      <c r="A15" t="s">
        <v>475</v>
      </c>
      <c r="D15" t="s">
        <v>157</v>
      </c>
      <c r="F15" t="str">
        <f>VLOOKUP(A15,'[1]Données référence'!A:D,4,FALSE)</f>
        <v>JUDITTA B30 BLACK FRAME 36-40 14IN-16IN</v>
      </c>
      <c r="I15" s="79"/>
    </row>
    <row r="16" spans="1:9" x14ac:dyDescent="0.4">
      <c r="A16" t="s">
        <v>476</v>
      </c>
      <c r="D16" t="s">
        <v>196</v>
      </c>
      <c r="F16" t="str">
        <f>VLOOKUP(A16,'[1]Données référence'!A:D,4,FALSE)</f>
        <v>JUDITTA B60 BLACK FRAME 40 16IN</v>
      </c>
      <c r="I16" s="79"/>
    </row>
    <row r="17" spans="1:9" x14ac:dyDescent="0.4">
      <c r="A17" t="s">
        <v>477</v>
      </c>
      <c r="D17">
        <v>102391</v>
      </c>
      <c r="F17" t="str">
        <f>VLOOKUP(A17,'[1]Données référence'!A:D,4,FALSE)</f>
        <v>JUDITTA PADDED ABDUCTION BLOCK</v>
      </c>
      <c r="I17" s="79"/>
    </row>
    <row r="18" spans="1:9" x14ac:dyDescent="0.4">
      <c r="A18" t="s">
        <v>478</v>
      </c>
      <c r="D18">
        <v>102949</v>
      </c>
      <c r="F18" t="str">
        <f>VLOOKUP(A18,'[1]Données référence'!A:D,4,FALSE)</f>
        <v>JUDITTA PADDED FOOTPLATE COVER</v>
      </c>
      <c r="I18" s="79"/>
    </row>
    <row r="19" spans="1:9" x14ac:dyDescent="0.4">
      <c r="A19" t="s">
        <v>479</v>
      </c>
      <c r="D19">
        <v>102953</v>
      </c>
      <c r="F19" t="str">
        <f>VLOOKUP(A19,'[1]Données référence'!A:D,4,FALSE)</f>
        <v>JUDITTA PADDED LEG PANEL 36-40 14IN-16IN</v>
      </c>
      <c r="I19" s="79"/>
    </row>
    <row r="20" spans="1:9" x14ac:dyDescent="0.4">
      <c r="A20" t="s">
        <v>480</v>
      </c>
      <c r="D20">
        <v>102954</v>
      </c>
      <c r="F20" t="str">
        <f>VLOOKUP(A20,'[1]Données référence'!A:D,4,FALSE)</f>
        <v>JUDITTA PADDED LEG PANEL 45 18IN</v>
      </c>
      <c r="I20" s="79"/>
    </row>
    <row r="21" spans="1:9" x14ac:dyDescent="0.4">
      <c r="A21" t="s">
        <v>481</v>
      </c>
      <c r="D21">
        <v>102955</v>
      </c>
      <c r="F21" t="str">
        <f>VLOOKUP(A21,'[1]Données référence'!A:D,4,FALSE)</f>
        <v>JUDITTA PADDED LEG PANEL 50 20IN</v>
      </c>
      <c r="I21" s="79"/>
    </row>
    <row r="22" spans="1:9" x14ac:dyDescent="0.4">
      <c r="A22" t="s">
        <v>482</v>
      </c>
      <c r="D22">
        <v>102957</v>
      </c>
      <c r="F22" t="str">
        <f>VLOOKUP(A22,'[1]Données référence'!A:D,4,FALSE)</f>
        <v>JUDITTA IV POLE</v>
      </c>
      <c r="I22" s="79"/>
    </row>
    <row r="23" spans="1:9" x14ac:dyDescent="0.4">
      <c r="A23" t="s">
        <v>483</v>
      </c>
      <c r="D23">
        <v>102971</v>
      </c>
      <c r="F23" t="str">
        <f>VLOOKUP(A23,'[1]Données référence'!A:D,4,FALSE)</f>
        <v>JUDITTA RECLINABLE TRAY COVER</v>
      </c>
      <c r="I23" s="79"/>
    </row>
    <row r="24" spans="1:9" x14ac:dyDescent="0.4">
      <c r="A24" t="s">
        <v>484</v>
      </c>
      <c r="D24">
        <v>102976</v>
      </c>
      <c r="F24" t="str">
        <f>VLOOKUP(A24,'[1]Données référence'!A:D,4,FALSE)</f>
        <v>JUDITTA HAND BRAKE LEVER</v>
      </c>
      <c r="I24" s="79"/>
    </row>
    <row r="25" spans="1:9" x14ac:dyDescent="0.4">
      <c r="A25" t="s">
        <v>485</v>
      </c>
      <c r="D25">
        <v>108127</v>
      </c>
      <c r="F25" t="str">
        <f>VLOOKUP(A25,'[1]Données référence'!A:D,4,FALSE)</f>
        <v>JUDITTA PELVIC BELT</v>
      </c>
      <c r="I25" s="79"/>
    </row>
    <row r="26" spans="1:9" x14ac:dyDescent="0.4">
      <c r="A26" t="s">
        <v>486</v>
      </c>
      <c r="D26">
        <v>171462</v>
      </c>
      <c r="F26" t="str">
        <f>VLOOKUP(A26,'[1]Données référence'!A:D,4,FALSE)</f>
        <v>JUDITTA DARK GRAY UPHOLSTERY SIDES, SIZE 36</v>
      </c>
      <c r="I26" s="79"/>
    </row>
    <row r="27" spans="1:9" x14ac:dyDescent="0.4">
      <c r="A27" t="s">
        <v>487</v>
      </c>
      <c r="D27">
        <v>171654</v>
      </c>
      <c r="F27" t="str">
        <f>VLOOKUP(A27,'[1]Données référence'!A:D,4,FALSE)</f>
        <v>JUDITTA DARK GRAY UPHOLSTERY, SIZE 45</v>
      </c>
      <c r="I27" s="79"/>
    </row>
    <row r="28" spans="1:9" x14ac:dyDescent="0.4">
      <c r="A28" t="s">
        <v>488</v>
      </c>
      <c r="D28">
        <v>171658</v>
      </c>
      <c r="F28" t="str">
        <f>VLOOKUP(A28,'[1]Données référence'!A:D,4,FALSE)</f>
        <v>JUDITTA DARK GRAY UPHOLSTERY, SIZE 40</v>
      </c>
      <c r="I28" s="79"/>
    </row>
    <row r="29" spans="1:9" x14ac:dyDescent="0.4">
      <c r="A29" t="s">
        <v>489</v>
      </c>
      <c r="D29">
        <v>171660</v>
      </c>
      <c r="F29" t="str">
        <f>VLOOKUP(A29,'[1]Données référence'!A:D,4,FALSE)</f>
        <v>JUDITTA DARK GRAY UPHOLSTERY, SIZE 50</v>
      </c>
      <c r="I29" s="79"/>
    </row>
    <row r="30" spans="1:9" x14ac:dyDescent="0.4">
      <c r="A30" t="s">
        <v>490</v>
      </c>
      <c r="D30">
        <v>100976</v>
      </c>
      <c r="F30" t="str">
        <f>VLOOKUP(A30,'[1]Données référence'!A:D,4,FALSE)</f>
        <v>JUDITTA RECLINABLE TRAY 36 14IN</v>
      </c>
      <c r="I30" s="79"/>
    </row>
    <row r="31" spans="1:9" x14ac:dyDescent="0.4">
      <c r="A31" t="s">
        <v>491</v>
      </c>
      <c r="D31">
        <v>100976</v>
      </c>
      <c r="F31" t="str">
        <f>VLOOKUP(A31,'[1]Données référence'!A:D,4,FALSE)</f>
        <v>JUDITTA RECLINABLE TRAY 40 16IN</v>
      </c>
      <c r="I31" s="79"/>
    </row>
    <row r="32" spans="1:9" x14ac:dyDescent="0.4">
      <c r="A32" t="s">
        <v>492</v>
      </c>
      <c r="D32">
        <v>100977</v>
      </c>
      <c r="F32" t="str">
        <f>VLOOKUP(A32,'[1]Données référence'!A:D,4,FALSE)</f>
        <v>JUDITTA RECLINABLE TRAY 45 18IN</v>
      </c>
      <c r="I32" s="79"/>
    </row>
    <row r="33" spans="1:9" x14ac:dyDescent="0.4">
      <c r="A33" t="s">
        <v>493</v>
      </c>
      <c r="D33">
        <v>100978</v>
      </c>
      <c r="F33" t="str">
        <f>VLOOKUP(A33,'[1]Données référence'!A:D,4,FALSE)</f>
        <v>JUDITTA RECLINABLE TRAY 50 20IN</v>
      </c>
      <c r="I33" s="79"/>
    </row>
    <row r="34" spans="1:9" x14ac:dyDescent="0.4">
      <c r="A34" t="s">
        <v>494</v>
      </c>
      <c r="D34">
        <v>102391</v>
      </c>
      <c r="F34" t="str">
        <f>VLOOKUP(A34,'[1]Données référence'!A:D,4,FALSE)</f>
        <v>JUDITTA PADDED ABDUCTION BLOCK</v>
      </c>
      <c r="I34" s="79"/>
    </row>
    <row r="35" spans="1:9" x14ac:dyDescent="0.4">
      <c r="A35" t="s">
        <v>495</v>
      </c>
      <c r="D35">
        <v>102949</v>
      </c>
      <c r="F35" t="str">
        <f>VLOOKUP(A35,'[1]Données référence'!A:D,4,FALSE)</f>
        <v>JUDITTA PADDED FOOTPLATE COVER</v>
      </c>
      <c r="I35" s="79"/>
    </row>
    <row r="36" spans="1:9" x14ac:dyDescent="0.4">
      <c r="A36" t="s">
        <v>496</v>
      </c>
      <c r="D36">
        <v>108127</v>
      </c>
      <c r="F36" t="str">
        <f>VLOOKUP(A36,'[1]Données référence'!A:D,4,FALSE)</f>
        <v>JUDITTA PELVIC BELT</v>
      </c>
      <c r="I36" s="79"/>
    </row>
    <row r="37" spans="1:9" x14ac:dyDescent="0.4">
      <c r="A37" t="s">
        <v>497</v>
      </c>
      <c r="D37">
        <v>102971</v>
      </c>
      <c r="F37" t="str">
        <f>VLOOKUP(A37,'[1]Données référence'!A:D,4,FALSE)</f>
        <v>JUDITTA RECLINABLE TRAY COVER</v>
      </c>
      <c r="I37" s="79"/>
    </row>
    <row r="38" spans="1:9" x14ac:dyDescent="0.4">
      <c r="A38" t="s">
        <v>498</v>
      </c>
      <c r="D38">
        <v>102976</v>
      </c>
      <c r="F38" t="str">
        <f>VLOOKUP(A38,'[1]Données référence'!A:D,4,FALSE)</f>
        <v>JUDITTA HAND BRAKE LEVER</v>
      </c>
      <c r="I38" s="79"/>
    </row>
    <row r="39" spans="1:9" x14ac:dyDescent="0.4">
      <c r="A39" t="s">
        <v>499</v>
      </c>
      <c r="D39">
        <v>100586</v>
      </c>
      <c r="F39" t="str">
        <f>VLOOKUP(A39,'[1]Données référence'!A:D,4,FALSE)</f>
        <v>JUDITTA FOOTPLATE LOCKING MECHANISM</v>
      </c>
      <c r="I39" s="79"/>
    </row>
    <row r="40" spans="1:9" x14ac:dyDescent="0.4">
      <c r="A40" t="s">
        <v>500</v>
      </c>
      <c r="D40">
        <v>102953</v>
      </c>
      <c r="F40" t="str">
        <f>VLOOKUP(A40,'[1]Données référence'!A:D,4,FALSE)</f>
        <v>JUDITTA PADDED LEG PANEL 36-40 14IN-16IN</v>
      </c>
      <c r="I40" s="79"/>
    </row>
    <row r="41" spans="1:9" x14ac:dyDescent="0.4">
      <c r="A41" t="s">
        <v>501</v>
      </c>
      <c r="D41">
        <v>102953</v>
      </c>
      <c r="F41" t="str">
        <f>VLOOKUP(A41,'[1]Données référence'!A:D,4,FALSE)</f>
        <v>JUDITTA PADDED LEG PANEL 40 16IN</v>
      </c>
      <c r="I41" s="79"/>
    </row>
    <row r="42" spans="1:9" x14ac:dyDescent="0.4">
      <c r="A42" t="s">
        <v>502</v>
      </c>
      <c r="D42">
        <v>102954</v>
      </c>
      <c r="F42" t="str">
        <f>VLOOKUP(A42,'[1]Données référence'!A:D,4,FALSE)</f>
        <v>JUDITTA PADDED LEG PANEL 45 18IN</v>
      </c>
      <c r="I42" s="79"/>
    </row>
    <row r="43" spans="1:9" x14ac:dyDescent="0.4">
      <c r="A43" t="s">
        <v>503</v>
      </c>
      <c r="D43">
        <v>102955</v>
      </c>
      <c r="F43" t="str">
        <f>VLOOKUP(A43,'[1]Données référence'!A:D,4,FALSE)</f>
        <v>JUDITTA PADDED LEG PANEL 50 20IN</v>
      </c>
      <c r="I43" s="79"/>
    </row>
    <row r="44" spans="1:9" x14ac:dyDescent="0.4">
      <c r="A44" t="s">
        <v>504</v>
      </c>
      <c r="F44" t="str">
        <f>VLOOKUP(A44,'[1]Données référence'!A:D,4,FALSE)</f>
        <v>JUDITTA ANTI-TIP WHEELS [E0971]</v>
      </c>
      <c r="I44" s="79"/>
    </row>
    <row r="45" spans="1:9" x14ac:dyDescent="0.4">
      <c r="A45" t="s">
        <v>505</v>
      </c>
      <c r="D45">
        <v>102957</v>
      </c>
      <c r="F45" t="str">
        <f>VLOOKUP(A45,'[1]Données référence'!A:D,4,FALSE)</f>
        <v>JUDITTA IV POLE</v>
      </c>
      <c r="I45" s="79"/>
    </row>
    <row r="46" spans="1:9" x14ac:dyDescent="0.4">
      <c r="A46" t="s">
        <v>506</v>
      </c>
      <c r="D46">
        <v>100126</v>
      </c>
      <c r="F46" t="str">
        <f>VLOOKUP(A46,'[1]Données référence'!A:D,4,FALSE)</f>
        <v>JUDITTA HEAD REST COVER, DARK GRAY</v>
      </c>
      <c r="I46" s="79"/>
    </row>
    <row r="47" spans="1:9" x14ac:dyDescent="0.4">
      <c r="A47" t="s">
        <v>507</v>
      </c>
      <c r="D47">
        <v>100768</v>
      </c>
      <c r="F47" t="str">
        <f>VLOOKUP(A47,'[1]Données référence'!A:D,4,FALSE)</f>
        <v>JUDITTA WATER PROOF COVER 36-40 14IN-16IN</v>
      </c>
      <c r="I47" s="79"/>
    </row>
    <row r="48" spans="1:9" x14ac:dyDescent="0.4">
      <c r="A48" t="s">
        <v>508</v>
      </c>
      <c r="D48">
        <v>100769</v>
      </c>
      <c r="F48" t="str">
        <f>VLOOKUP(A48,'[1]Données référence'!A:D,4,FALSE)</f>
        <v>JUDITTA WATER PROOF COVER 40 16IN</v>
      </c>
      <c r="I48" s="79"/>
    </row>
    <row r="49" spans="1:9" x14ac:dyDescent="0.4">
      <c r="A49" t="s">
        <v>509</v>
      </c>
      <c r="D49">
        <v>100770</v>
      </c>
      <c r="F49" t="str">
        <f>VLOOKUP(A49,'[1]Données référence'!A:D,4,FALSE)</f>
        <v>JUDITTA WATER PROOF COVER 45 18IN</v>
      </c>
      <c r="I49" s="79"/>
    </row>
    <row r="50" spans="1:9" x14ac:dyDescent="0.4">
      <c r="A50" t="s">
        <v>510</v>
      </c>
      <c r="D50">
        <v>100771</v>
      </c>
      <c r="F50" t="str">
        <f>VLOOKUP(A50,'[1]Données référence'!A:D,4,FALSE)</f>
        <v>JUDITTA WATER PROOF COVER 50 20IN</v>
      </c>
      <c r="I50" s="79"/>
    </row>
    <row r="51" spans="1:9" x14ac:dyDescent="0.4">
      <c r="A51" t="s">
        <v>511</v>
      </c>
      <c r="D51" t="s">
        <v>157</v>
      </c>
      <c r="F51" t="str">
        <f>VLOOKUP(A51,'[1]Données référence'!A:D,4,FALSE)</f>
        <v>JUDITTA B30 BLACK FRAME 36 14IN</v>
      </c>
      <c r="I51" s="79"/>
    </row>
    <row r="52" spans="1:9" x14ac:dyDescent="0.4">
      <c r="A52" t="s">
        <v>512</v>
      </c>
      <c r="D52" t="s">
        <v>157</v>
      </c>
      <c r="F52" t="str">
        <f>VLOOKUP(A52,'[1]Données référence'!A:D,4,FALSE)</f>
        <v>JUDITTA B30 BLACK FRAME 40 16IN</v>
      </c>
      <c r="I52" s="79"/>
    </row>
    <row r="53" spans="1:9" x14ac:dyDescent="0.4">
      <c r="A53" t="s">
        <v>513</v>
      </c>
      <c r="D53" t="s">
        <v>182</v>
      </c>
      <c r="F53" t="str">
        <f>VLOOKUP(A53,'[1]Données référence'!A:D,4,FALSE)</f>
        <v>JUDITTA B30 BLACK FRAME 45 18IN</v>
      </c>
      <c r="I53" s="79"/>
    </row>
    <row r="54" spans="1:9" x14ac:dyDescent="0.4">
      <c r="A54" t="s">
        <v>514</v>
      </c>
      <c r="D54" t="s">
        <v>189</v>
      </c>
      <c r="F54" t="str">
        <f>VLOOKUP(A54,'[1]Données référence'!A:D,4,FALSE)</f>
        <v>JUDITTA B30 BLACK FRAME 50 20IN</v>
      </c>
      <c r="I54" s="79"/>
    </row>
    <row r="55" spans="1:9" x14ac:dyDescent="0.4">
      <c r="A55" t="s">
        <v>515</v>
      </c>
      <c r="D55" t="s">
        <v>196</v>
      </c>
      <c r="F55" t="str">
        <f>VLOOKUP(A55,'[1]Données référence'!A:D,4,FALSE)</f>
        <v>JUDITTA B60 BLACK FRAME 36 14IN</v>
      </c>
      <c r="I55" s="79"/>
    </row>
    <row r="56" spans="1:9" x14ac:dyDescent="0.4">
      <c r="A56" t="s">
        <v>516</v>
      </c>
      <c r="D56" t="s">
        <v>196</v>
      </c>
      <c r="F56" t="str">
        <f>VLOOKUP(A56,'[1]Données référence'!A:D,4,FALSE)</f>
        <v>JUDITTA B60 BLACK FRAME 40 16IN</v>
      </c>
      <c r="I56" s="79"/>
    </row>
    <row r="57" spans="1:9" x14ac:dyDescent="0.4">
      <c r="A57" t="s">
        <v>517</v>
      </c>
      <c r="D57" t="s">
        <v>201</v>
      </c>
      <c r="F57" t="str">
        <f>VLOOKUP(A57,'[1]Données référence'!A:D,4,FALSE)</f>
        <v>JUDITTA B60 BLACK FRAME 45 18IN</v>
      </c>
      <c r="I57" s="79"/>
    </row>
    <row r="58" spans="1:9" x14ac:dyDescent="0.4">
      <c r="A58" t="s">
        <v>518</v>
      </c>
      <c r="D58" t="s">
        <v>204</v>
      </c>
      <c r="F58" t="str">
        <f>VLOOKUP(A58,'[1]Données référence'!A:D,4,FALSE)</f>
        <v>JUDITTA B60 BLACK FRAME 50 20IN</v>
      </c>
      <c r="I58" s="79"/>
    </row>
    <row r="59" spans="1:9" x14ac:dyDescent="0.4">
      <c r="A59" t="s">
        <v>519</v>
      </c>
      <c r="F59" t="str">
        <f>VLOOKUP(A59,'[1]Données référence'!A:D,4,FALSE)</f>
        <v>JUDITTA HEAD REST [E0955]</v>
      </c>
      <c r="I59" s="79"/>
    </row>
    <row r="60" spans="1:9" x14ac:dyDescent="0.4">
      <c r="A60" t="s">
        <v>520</v>
      </c>
      <c r="F60" t="str">
        <f>VLOOKUP(A60,'[1]Données référence'!A:D,4,FALSE)</f>
        <v>JUDITTA HEAD REST MOUNTING HARDWARE [E1033]</v>
      </c>
      <c r="I60" s="79"/>
    </row>
    <row r="61" spans="1:9" x14ac:dyDescent="0.4">
      <c r="A61" t="s">
        <v>521</v>
      </c>
      <c r="F61" t="str">
        <f>VLOOKUP(A61,'[1]Données référence'!A:D,4,FALSE)</f>
        <v>JUDITTA MANUAL ELEVATING LEGRESTS [E0990]</v>
      </c>
      <c r="I61" s="79"/>
    </row>
    <row r="62" spans="1:9" x14ac:dyDescent="0.4">
      <c r="A62" t="s">
        <v>522</v>
      </c>
      <c r="D62">
        <v>171462</v>
      </c>
      <c r="F62" t="str">
        <f>VLOOKUP(A62,'[1]Données référence'!A:D,4,FALSE)</f>
        <v>JUDITTA DARK GRAY UPHOLSTERY, 36 14IN</v>
      </c>
      <c r="I62" s="79"/>
    </row>
    <row r="63" spans="1:9" x14ac:dyDescent="0.4">
      <c r="A63" t="s">
        <v>523</v>
      </c>
      <c r="D63">
        <v>171658</v>
      </c>
      <c r="F63" t="str">
        <f>VLOOKUP(A63,'[1]Données référence'!A:D,4,FALSE)</f>
        <v>JUDITTA DARK GRAY UPHOLSTERY, 40 16IN</v>
      </c>
      <c r="I63" s="79"/>
    </row>
    <row r="64" spans="1:9" x14ac:dyDescent="0.4">
      <c r="A64" t="s">
        <v>524</v>
      </c>
      <c r="D64">
        <v>171654</v>
      </c>
      <c r="F64" t="str">
        <f>VLOOKUP(A64,'[1]Données référence'!A:D,4,FALSE)</f>
        <v>JUDITTA DARK GRAY UPHOLSTERY, 45 18IN</v>
      </c>
      <c r="I64" s="79"/>
    </row>
    <row r="65" spans="1:9" x14ac:dyDescent="0.4">
      <c r="A65" t="s">
        <v>525</v>
      </c>
      <c r="D65">
        <v>171660</v>
      </c>
      <c r="F65" t="str">
        <f>VLOOKUP(A65,'[1]Données référence'!A:D,4,FALSE)</f>
        <v>JUDITTA DARK GRAY UPHOLSTERY, 50 20IN</v>
      </c>
      <c r="I65" s="79"/>
    </row>
    <row r="66" spans="1:9" x14ac:dyDescent="0.4">
      <c r="I66" s="79"/>
    </row>
  </sheetData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Structure Produit Grillo</vt:lpstr>
      <vt:lpstr>Structure Produit Juditta</vt:lpstr>
      <vt:lpstr>Structure Produit Bug</vt:lpstr>
      <vt:lpstr>OTHER-PARTS</vt:lpstr>
      <vt:lpstr>Bug Condensed</vt:lpstr>
      <vt:lpstr>Juditta Condensed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Alves</dc:creator>
  <cp:lastModifiedBy>Rick Alves</cp:lastModifiedBy>
  <dcterms:created xsi:type="dcterms:W3CDTF">2025-12-11T04:29:49Z</dcterms:created>
  <dcterms:modified xsi:type="dcterms:W3CDTF">2025-12-11T04:43:20Z</dcterms:modified>
</cp:coreProperties>
</file>