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4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Sheet1!$A$1:$I$172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Z165" i="1" l="1"/>
  <c r="Z161" i="1"/>
  <c r="Z160" i="1"/>
  <c r="Z156" i="1"/>
  <c r="Z155" i="1"/>
  <c r="Z154" i="1"/>
  <c r="Z89" i="1"/>
  <c r="Z70" i="1"/>
  <c r="Z68" i="1"/>
  <c r="Z50" i="1"/>
  <c r="Z42" i="1"/>
  <c r="Z36" i="1"/>
  <c r="I168" i="1"/>
  <c r="I164" i="1"/>
  <c r="P145" i="1"/>
  <c r="M145" i="1"/>
  <c r="Z145" i="1" s="1"/>
  <c r="P144" i="1"/>
  <c r="M144" i="1"/>
  <c r="Z144" i="1" s="1"/>
  <c r="P141" i="1"/>
  <c r="M141" i="1"/>
  <c r="Z141" i="1" s="1"/>
  <c r="P140" i="1"/>
  <c r="M140" i="1"/>
  <c r="P135" i="1"/>
  <c r="M135" i="1"/>
  <c r="Z135" i="1" s="1"/>
  <c r="P134" i="1"/>
  <c r="M134" i="1"/>
  <c r="Z134" i="1" s="1"/>
  <c r="P94" i="1"/>
  <c r="M94" i="1"/>
  <c r="Z94" i="1" s="1"/>
  <c r="P93" i="1"/>
  <c r="Z93" i="1" s="1"/>
  <c r="M93" i="1"/>
  <c r="P89" i="1"/>
  <c r="M89" i="1"/>
  <c r="P88" i="1"/>
  <c r="M88" i="1"/>
  <c r="Z88" i="1" s="1"/>
  <c r="P85" i="1"/>
  <c r="M85" i="1"/>
  <c r="Z85" i="1" s="1"/>
  <c r="P84" i="1"/>
  <c r="Z84" i="1" s="1"/>
  <c r="M84" i="1"/>
  <c r="P50" i="1"/>
  <c r="M50" i="1"/>
  <c r="P49" i="1"/>
  <c r="M49" i="1"/>
  <c r="Z49" i="1" s="1"/>
  <c r="P46" i="1"/>
  <c r="M46" i="1"/>
  <c r="Z46" i="1" s="1"/>
  <c r="P45" i="1"/>
  <c r="Z45" i="1" s="1"/>
  <c r="M45" i="1"/>
  <c r="P42" i="1"/>
  <c r="M42" i="1"/>
  <c r="P41" i="1"/>
  <c r="M41" i="1"/>
  <c r="Z41" i="1" s="1"/>
  <c r="P38" i="1"/>
  <c r="M38" i="1"/>
  <c r="Z38" i="1" s="1"/>
  <c r="P37" i="1"/>
  <c r="Z37" i="1" s="1"/>
  <c r="M37" i="1"/>
  <c r="P31" i="1"/>
  <c r="M31" i="1"/>
  <c r="Z31" i="1" s="1"/>
  <c r="P30" i="1"/>
  <c r="M30" i="1"/>
  <c r="Z30" i="1" s="1"/>
  <c r="P27" i="1"/>
  <c r="M27" i="1"/>
  <c r="Z27" i="1" s="1"/>
  <c r="P26" i="1"/>
  <c r="M26" i="1"/>
  <c r="P23" i="1"/>
  <c r="M23" i="1"/>
  <c r="Z23" i="1" s="1"/>
  <c r="P22" i="1"/>
  <c r="M22" i="1"/>
  <c r="Z22" i="1" s="1"/>
  <c r="P19" i="1"/>
  <c r="M19" i="1"/>
  <c r="Z19" i="1" s="1"/>
  <c r="P18" i="1"/>
  <c r="Z18" i="1" s="1"/>
  <c r="M18" i="1"/>
  <c r="P15" i="1"/>
  <c r="M15" i="1"/>
  <c r="Z15" i="1" s="1"/>
  <c r="P14" i="1"/>
  <c r="M14" i="1"/>
  <c r="P11" i="1"/>
  <c r="M11" i="1"/>
  <c r="Z11" i="1" s="1"/>
  <c r="P10" i="1"/>
  <c r="M10" i="1"/>
  <c r="P7" i="1"/>
  <c r="M7" i="1"/>
  <c r="Z7" i="1" s="1"/>
  <c r="P6" i="1"/>
  <c r="M6" i="1"/>
  <c r="P55" i="1"/>
  <c r="M55" i="1"/>
  <c r="P56" i="1"/>
  <c r="Z140" i="1" l="1"/>
  <c r="H140" i="1" s="1"/>
  <c r="I142" i="1" s="1"/>
  <c r="Z26" i="1"/>
  <c r="H26" i="1" s="1"/>
  <c r="Z6" i="1"/>
  <c r="Z10" i="1"/>
  <c r="Z14" i="1"/>
  <c r="I169" i="1"/>
  <c r="H141" i="1"/>
  <c r="H134" i="1"/>
  <c r="H135" i="1"/>
  <c r="H145" i="1"/>
  <c r="H144" i="1"/>
  <c r="H11" i="1"/>
  <c r="H93" i="1"/>
  <c r="H27" i="1"/>
  <c r="H49" i="1"/>
  <c r="H84" i="1"/>
  <c r="H31" i="1"/>
  <c r="H15" i="1"/>
  <c r="H23" i="1"/>
  <c r="H30" i="1"/>
  <c r="H41" i="1"/>
  <c r="H94" i="1"/>
  <c r="H45" i="1"/>
  <c r="H89" i="1"/>
  <c r="H19" i="1"/>
  <c r="H38" i="1"/>
  <c r="H50" i="1"/>
  <c r="H42" i="1"/>
  <c r="H46" i="1"/>
  <c r="H85" i="1"/>
  <c r="M148" i="1"/>
  <c r="Z148" i="1" s="1"/>
  <c r="M151" i="1"/>
  <c r="Z151" i="1" s="1"/>
  <c r="U77" i="1"/>
  <c r="V76" i="1"/>
  <c r="T75" i="1"/>
  <c r="Z75" i="1" s="1"/>
  <c r="M80" i="1"/>
  <c r="Z80" i="1" s="1"/>
  <c r="W72" i="1"/>
  <c r="W71" i="1"/>
  <c r="H70" i="1"/>
  <c r="K69" i="1"/>
  <c r="M69" i="1" s="1"/>
  <c r="S65" i="1"/>
  <c r="Z65" i="1" s="1"/>
  <c r="P105" i="1"/>
  <c r="P102" i="1"/>
  <c r="P97" i="1"/>
  <c r="M105" i="1"/>
  <c r="Z105" i="1" s="1"/>
  <c r="M102" i="1"/>
  <c r="M97" i="1"/>
  <c r="M128" i="1"/>
  <c r="Z128" i="1" s="1"/>
  <c r="M125" i="1"/>
  <c r="Z125" i="1" s="1"/>
  <c r="M122" i="1"/>
  <c r="Z122" i="1" s="1"/>
  <c r="P119" i="1"/>
  <c r="M119" i="1"/>
  <c r="Z119" i="1" s="1"/>
  <c r="M111" i="1"/>
  <c r="Z111" i="1" s="1"/>
  <c r="S62" i="1"/>
  <c r="Z62" i="1" s="1"/>
  <c r="M56" i="1"/>
  <c r="Z56" i="1" s="1"/>
  <c r="H156" i="1"/>
  <c r="H155" i="1"/>
  <c r="H22" i="1"/>
  <c r="H18" i="1"/>
  <c r="H14" i="1"/>
  <c r="I16" i="1" s="1"/>
  <c r="H10" i="1"/>
  <c r="H7" i="1"/>
  <c r="P116" i="1"/>
  <c r="P115" i="1"/>
  <c r="P114" i="1"/>
  <c r="M115" i="1"/>
  <c r="M116" i="1"/>
  <c r="Z116" i="1" s="1"/>
  <c r="M114" i="1"/>
  <c r="Z114" i="1" s="1"/>
  <c r="Z77" i="1" l="1"/>
  <c r="H77" i="1" s="1"/>
  <c r="Z69" i="1"/>
  <c r="Z73" i="1" s="1"/>
  <c r="Z72" i="1"/>
  <c r="H72" i="1" s="1"/>
  <c r="Z115" i="1"/>
  <c r="Z97" i="1"/>
  <c r="H97" i="1" s="1"/>
  <c r="I98" i="1" s="1"/>
  <c r="Z102" i="1"/>
  <c r="Z71" i="1"/>
  <c r="H71" i="1" s="1"/>
  <c r="H76" i="1"/>
  <c r="Z76" i="1"/>
  <c r="I12" i="1"/>
  <c r="Z142" i="1"/>
  <c r="H154" i="1"/>
  <c r="I157" i="1" s="1"/>
  <c r="Z157" i="1"/>
  <c r="H151" i="1"/>
  <c r="I152" i="1" s="1"/>
  <c r="Z152" i="1"/>
  <c r="H148" i="1"/>
  <c r="I149" i="1" s="1"/>
  <c r="Z149" i="1"/>
  <c r="Z136" i="1"/>
  <c r="I136" i="1"/>
  <c r="Z146" i="1"/>
  <c r="I146" i="1"/>
  <c r="H128" i="1"/>
  <c r="I129" i="1" s="1"/>
  <c r="Z129" i="1"/>
  <c r="Z112" i="1"/>
  <c r="H125" i="1"/>
  <c r="I126" i="1" s="1"/>
  <c r="Z126" i="1"/>
  <c r="H122" i="1"/>
  <c r="I123" i="1" s="1"/>
  <c r="Z123" i="1"/>
  <c r="I32" i="1"/>
  <c r="Z90" i="1"/>
  <c r="H88" i="1"/>
  <c r="I90" i="1" s="1"/>
  <c r="Z32" i="1"/>
  <c r="I24" i="1"/>
  <c r="I28" i="1"/>
  <c r="Z39" i="1"/>
  <c r="I51" i="1"/>
  <c r="Z47" i="1"/>
  <c r="I86" i="1"/>
  <c r="Z51" i="1"/>
  <c r="H37" i="1"/>
  <c r="I39" i="1" s="1"/>
  <c r="I47" i="1"/>
  <c r="H75" i="1"/>
  <c r="Z78" i="1"/>
  <c r="H68" i="1"/>
  <c r="H80" i="1"/>
  <c r="I81" i="1" s="1"/>
  <c r="Z81" i="1"/>
  <c r="H56" i="1"/>
  <c r="I57" i="1" s="1"/>
  <c r="I58" i="1" s="1"/>
  <c r="Z57" i="1"/>
  <c r="Z86" i="1"/>
  <c r="I95" i="1"/>
  <c r="I20" i="1"/>
  <c r="H62" i="1"/>
  <c r="I63" i="1" s="1"/>
  <c r="Z63" i="1"/>
  <c r="H65" i="1"/>
  <c r="I66" i="1" s="1"/>
  <c r="Z66" i="1"/>
  <c r="Z95" i="1"/>
  <c r="I43" i="1"/>
  <c r="Z43" i="1"/>
  <c r="Z8" i="1"/>
  <c r="Z28" i="1"/>
  <c r="Z16" i="1"/>
  <c r="Z20" i="1"/>
  <c r="Z12" i="1"/>
  <c r="Z24" i="1"/>
  <c r="H116" i="1"/>
  <c r="H6" i="1"/>
  <c r="I8" i="1" s="1"/>
  <c r="H115" i="1"/>
  <c r="Z98" i="1" l="1"/>
  <c r="H69" i="1"/>
  <c r="I78" i="1"/>
  <c r="I73" i="1"/>
  <c r="I158" i="1"/>
  <c r="H111" i="1"/>
  <c r="I112" i="1" s="1"/>
  <c r="H114" i="1"/>
  <c r="I117" i="1" s="1"/>
  <c r="Z117" i="1"/>
  <c r="H119" i="1"/>
  <c r="I120" i="1" s="1"/>
  <c r="Z120" i="1"/>
  <c r="H102" i="1"/>
  <c r="I103" i="1" s="1"/>
  <c r="Z103" i="1"/>
  <c r="H105" i="1"/>
  <c r="I106" i="1" s="1"/>
  <c r="Z106" i="1"/>
  <c r="I33" i="1"/>
  <c r="I107" i="1" l="1"/>
  <c r="I130" i="1"/>
  <c r="I171" i="1" l="1"/>
</calcChain>
</file>

<file path=xl/sharedStrings.xml><?xml version="1.0" encoding="utf-8"?>
<sst xmlns="http://schemas.openxmlformats.org/spreadsheetml/2006/main" count="193" uniqueCount="93">
  <si>
    <t>ID/design</t>
  </si>
  <si>
    <t>Write project concept paper for internal stakeholders (5 pages)</t>
  </si>
  <si>
    <t>Data collection for the four needs (felt/expressed/comparative/normative)</t>
  </si>
  <si>
    <t>Data analysis, current state: gap assessment analysis and ranking exercise</t>
  </si>
  <si>
    <t>Data analysis, future state: report discussing community and organization fit for project</t>
  </si>
  <si>
    <t>Develop project intervention logic matrix</t>
  </si>
  <si>
    <t>Write an expression of interest document for potential donors (5 pages)</t>
  </si>
  <si>
    <t>Write project proposal for donor approval (10 pages)</t>
  </si>
  <si>
    <t>Setup</t>
  </si>
  <si>
    <t>Recruit project board (3 members; executive/user/supplier perspectives)</t>
  </si>
  <si>
    <t>Write project charter (3 pages)</t>
  </si>
  <si>
    <t>Project launch communication</t>
  </si>
  <si>
    <t>Risk management: Risk ID/assessment/response planning (risk register)</t>
  </si>
  <si>
    <t>Planning</t>
  </si>
  <si>
    <t>Implementation</t>
  </si>
  <si>
    <t>Build four primary schools, 200 students each</t>
  </si>
  <si>
    <t>Provide one month training program for 24 primary school teachers and 12 secondary school teachers</t>
  </si>
  <si>
    <t>Provide supplies: computers, books, furniture</t>
  </si>
  <si>
    <t>Issues log management</t>
  </si>
  <si>
    <t>Stakeholder communications: status reports, meetings, trainings</t>
  </si>
  <si>
    <t>Logistics: inventory management, transport/storage</t>
  </si>
  <si>
    <t>Internal controls system</t>
  </si>
  <si>
    <t>Monitoring, evaluation and control</t>
  </si>
  <si>
    <t>Monitoring and evaluation plan (5 pages), addressing the following points:</t>
  </si>
  <si>
    <t>Monitoring and evaluation activity (construction, procurement/asset management, training)</t>
  </si>
  <si>
    <t>Risk monitoring process by Project Manager</t>
  </si>
  <si>
    <t>Mid-term evaluation</t>
  </si>
  <si>
    <t>Final evaluation</t>
  </si>
  <si>
    <t>Sustainable impact evaluation</t>
  </si>
  <si>
    <t>End of project transition</t>
  </si>
  <si>
    <t>Capacity building for community</t>
  </si>
  <si>
    <t>Management of staggered phase-out</t>
  </si>
  <si>
    <t>Post-transition support (if applicable)</t>
  </si>
  <si>
    <t>End of project stakeholder meeting</t>
  </si>
  <si>
    <t>Administrative/financial/contractual closure</t>
  </si>
  <si>
    <t>Celebrate</t>
  </si>
  <si>
    <t>Shared Services</t>
  </si>
  <si>
    <t>Accounting</t>
  </si>
  <si>
    <t>Program Manager</t>
  </si>
  <si>
    <t>Procurement: ID providers (furniture/computers/supplies), RFPs, negotiation</t>
  </si>
  <si>
    <t>Assets: purchase, administration (furniture/computers/supplies)</t>
  </si>
  <si>
    <t>Labor</t>
  </si>
  <si>
    <t>Other</t>
  </si>
  <si>
    <t>Labor 1</t>
  </si>
  <si>
    <t>Labor 2</t>
  </si>
  <si>
    <t>Materials</t>
  </si>
  <si>
    <t>Computers</t>
  </si>
  <si>
    <t>Furniture</t>
  </si>
  <si>
    <t>Books</t>
  </si>
  <si>
    <t>Hotel rental</t>
  </si>
  <si>
    <t>Invitations</t>
  </si>
  <si>
    <t>Refreshments</t>
  </si>
  <si>
    <t>Total</t>
  </si>
  <si>
    <t>Research</t>
  </si>
  <si>
    <t>Interviews</t>
  </si>
  <si>
    <t>Driver</t>
  </si>
  <si>
    <t>Rate</t>
  </si>
  <si>
    <t>Write project plan (20 pages)</t>
  </si>
  <si>
    <t>Cost</t>
  </si>
  <si>
    <t>Construction costs</t>
  </si>
  <si>
    <t>Project Manager</t>
  </si>
  <si>
    <t>2 people</t>
  </si>
  <si>
    <t>2 weeks</t>
  </si>
  <si>
    <t>$45/day</t>
  </si>
  <si>
    <t>$1,080 total</t>
  </si>
  <si>
    <t>2p</t>
  </si>
  <si>
    <t>2d</t>
  </si>
  <si>
    <t>3d</t>
  </si>
  <si>
    <t>4d</t>
  </si>
  <si>
    <t>Venue</t>
  </si>
  <si>
    <t>Trainers</t>
  </si>
  <si>
    <t>Supplies</t>
  </si>
  <si>
    <t>Transportation</t>
  </si>
  <si>
    <t>Build one secondary school, 400 students</t>
  </si>
  <si>
    <t>N/A</t>
  </si>
  <si>
    <t>Total ID/design</t>
  </si>
  <si>
    <t>Total Setup</t>
  </si>
  <si>
    <t>Total Planning</t>
  </si>
  <si>
    <t>Total Implementation</t>
  </si>
  <si>
    <t>Total Monitoring, Evaluation and Control</t>
  </si>
  <si>
    <t>Capture lessons learned/best practices and After action review</t>
  </si>
  <si>
    <t>Total End of Project Transition</t>
  </si>
  <si>
    <t>Allocation</t>
  </si>
  <si>
    <t>NGO</t>
  </si>
  <si>
    <t>Total Shared Services</t>
  </si>
  <si>
    <t>Total Project Costs</t>
  </si>
  <si>
    <t>HR management (based on staffing plan from “planning” stage):</t>
  </si>
  <si>
    <t xml:space="preserve">   job descriptions, org charts, recruiting, staff development, performance assessments</t>
  </si>
  <si>
    <t>Stakeholder management: RACI matrix (for the following responsibilities: concept note,</t>
  </si>
  <si>
    <t xml:space="preserve">   logical framework, project proposal, program plan, budget, implementation, M&amp;E)</t>
  </si>
  <si>
    <t>Project Budget</t>
  </si>
  <si>
    <t>Gaziantep Education Project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</si>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</sst>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44" fontId="6" fillId="0" borderId="0" xfId="2" applyFont="1"/>
    <xf numFmtId="165" fontId="6" fillId="0" borderId="0" xfId="1" applyNumberFormat="1" applyFont="1"/>
    <xf numFmtId="164" fontId="6" fillId="0" borderId="0" xfId="2" applyNumberFormat="1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9" fontId="6" fillId="0" borderId="1" xfId="3" applyFont="1" applyBorder="1"/>
    <xf numFmtId="0" fontId="7" fillId="0" borderId="3" xfId="0" applyFont="1" applyBorder="1"/>
    <xf numFmtId="164" fontId="2" fillId="0" borderId="4" xfId="0" applyNumberFormat="1" applyFont="1" applyBorder="1"/>
    <xf numFmtId="43" fontId="6" fillId="0" borderId="0" xfId="1" applyNumberFormat="1" applyFont="1"/>
    <xf numFmtId="43" fontId="2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9"/>
  <sheetViews>
    <sheetView showGridLines="0" tabSelected="1" zoomScaleNormal="100" workbookViewId="0">
      <pane xSplit="9" ySplit="4" topLeftCell="J8" activePane="bottomRight" state="frozen"/>
      <selection pane="topRight" activeCell="L1" sqref="L1"/>
      <selection pane="bottomLeft" activeCell="A5" sqref="A5"/>
      <selection pane="bottomRight" activeCell="A3" sqref="A3"/>
    </sheetView>
  </sheetViews>
  <sheetFormatPr defaultRowHeight="15" x14ac:dyDescent="0.25"/>
  <cols>
    <col min="8" max="9" width="12.7109375" customWidth="1"/>
    <col min="13" max="13" width="10" bestFit="1" customWidth="1"/>
    <col min="17" max="17" width="10" bestFit="1" customWidth="1"/>
    <col min="19" max="19" width="12.7109375" customWidth="1"/>
    <col min="26" max="26" width="12.7109375" customWidth="1"/>
  </cols>
  <sheetData>
    <row r="1" spans="1:26" x14ac:dyDescent="0.25">
      <c r="A1" s="33" t="s">
        <v>91</v>
      </c>
      <c r="B1" s="33"/>
      <c r="C1" s="33"/>
      <c r="D1" s="33"/>
      <c r="E1" s="33"/>
      <c r="F1" s="33"/>
      <c r="G1" s="33"/>
      <c r="H1" s="33"/>
      <c r="I1" s="33"/>
    </row>
    <row r="2" spans="1:26" x14ac:dyDescent="0.25">
      <c r="A2" s="33" t="s">
        <v>90</v>
      </c>
      <c r="B2" s="33"/>
      <c r="C2" s="33"/>
      <c r="D2" s="33"/>
      <c r="E2" s="33"/>
      <c r="F2" s="33"/>
      <c r="G2" s="33"/>
      <c r="H2" s="33"/>
      <c r="I2" s="33"/>
    </row>
    <row r="3" spans="1:26" x14ac:dyDescent="0.25">
      <c r="A3" s="5"/>
    </row>
    <row r="4" spans="1:26" ht="21" x14ac:dyDescent="0.3">
      <c r="A4" s="1" t="s">
        <v>0</v>
      </c>
      <c r="B4" s="2"/>
      <c r="K4" s="31" t="s">
        <v>43</v>
      </c>
      <c r="L4" s="31" t="s">
        <v>56</v>
      </c>
      <c r="M4" s="31" t="s">
        <v>52</v>
      </c>
      <c r="N4" s="31" t="s">
        <v>44</v>
      </c>
      <c r="O4" s="31" t="s">
        <v>56</v>
      </c>
      <c r="P4" s="31" t="s">
        <v>52</v>
      </c>
      <c r="Q4" s="31" t="s">
        <v>92</v>
      </c>
      <c r="R4" s="31" t="s">
        <v>58</v>
      </c>
      <c r="S4" s="31" t="s">
        <v>45</v>
      </c>
      <c r="T4" s="32" t="s">
        <v>46</v>
      </c>
      <c r="U4" s="32" t="s">
        <v>47</v>
      </c>
      <c r="V4" s="31" t="s">
        <v>48</v>
      </c>
      <c r="W4" s="31" t="s">
        <v>42</v>
      </c>
      <c r="X4" s="31" t="s">
        <v>42</v>
      </c>
      <c r="Y4" s="31" t="s">
        <v>42</v>
      </c>
      <c r="Z4" s="31" t="s">
        <v>52</v>
      </c>
    </row>
    <row r="5" spans="1:26" x14ac:dyDescent="0.25">
      <c r="A5" s="7" t="s">
        <v>1</v>
      </c>
      <c r="B5" s="2"/>
    </row>
    <row r="6" spans="1:26" x14ac:dyDescent="0.25">
      <c r="A6" s="3" t="s">
        <v>41</v>
      </c>
      <c r="B6" s="2"/>
      <c r="H6" s="9">
        <f>Z6</f>
        <v>480</v>
      </c>
      <c r="I6" s="9"/>
      <c r="K6" s="11">
        <v>32</v>
      </c>
      <c r="L6" s="10">
        <v>15</v>
      </c>
      <c r="M6" s="8">
        <f>K6*L6</f>
        <v>480</v>
      </c>
      <c r="N6" s="11">
        <v>0</v>
      </c>
      <c r="O6" s="10">
        <v>0</v>
      </c>
      <c r="P6" s="8">
        <f>N6*O6</f>
        <v>0</v>
      </c>
      <c r="Q6" s="11"/>
      <c r="R6" s="12"/>
      <c r="S6" s="9"/>
      <c r="T6" s="12"/>
      <c r="U6" s="12"/>
      <c r="V6" s="12"/>
      <c r="W6" s="12"/>
      <c r="X6" s="12"/>
      <c r="Y6" s="12"/>
      <c r="Z6" s="8">
        <f>M6+P6+SUM(S6:Y6)</f>
        <v>480</v>
      </c>
    </row>
    <row r="7" spans="1:26" x14ac:dyDescent="0.25">
      <c r="A7" s="14" t="s">
        <v>42</v>
      </c>
      <c r="B7" s="15"/>
      <c r="C7" s="16"/>
      <c r="D7" s="16"/>
      <c r="E7" s="16"/>
      <c r="F7" s="16"/>
      <c r="G7" s="16"/>
      <c r="H7" s="17">
        <f>Z7</f>
        <v>0</v>
      </c>
      <c r="I7" s="17"/>
      <c r="K7" s="11">
        <v>0</v>
      </c>
      <c r="L7" s="10">
        <v>0</v>
      </c>
      <c r="M7" s="8">
        <f>K7*L7</f>
        <v>0</v>
      </c>
      <c r="N7" s="11">
        <v>0</v>
      </c>
      <c r="O7" s="10">
        <v>0</v>
      </c>
      <c r="P7" s="8">
        <f>N7*O7</f>
        <v>0</v>
      </c>
      <c r="Q7" s="11"/>
      <c r="R7" s="12"/>
      <c r="S7" s="9"/>
      <c r="T7" s="12"/>
      <c r="U7" s="12"/>
      <c r="V7" s="12"/>
      <c r="W7" s="12"/>
      <c r="X7" s="12"/>
      <c r="Y7" s="12"/>
      <c r="Z7" s="18">
        <f>M7+P7+SUM(S7:Y7)</f>
        <v>0</v>
      </c>
    </row>
    <row r="8" spans="1:26" x14ac:dyDescent="0.25">
      <c r="A8" s="3" t="s">
        <v>52</v>
      </c>
      <c r="B8" s="2"/>
      <c r="I8" s="9">
        <f>SUM(H6:H7)</f>
        <v>480</v>
      </c>
      <c r="K8" s="11"/>
      <c r="L8" s="10"/>
      <c r="M8" s="8"/>
      <c r="N8" s="11"/>
      <c r="O8" s="10"/>
      <c r="P8" s="8"/>
      <c r="Q8" s="11"/>
      <c r="R8" s="12"/>
      <c r="S8" s="9"/>
      <c r="T8" s="12"/>
      <c r="U8" s="12"/>
      <c r="V8" s="12"/>
      <c r="W8" s="12"/>
      <c r="X8" s="12"/>
      <c r="Y8" s="12"/>
      <c r="Z8" s="8">
        <f>SUM(Z6:Z7)</f>
        <v>480</v>
      </c>
    </row>
    <row r="9" spans="1:26" x14ac:dyDescent="0.25">
      <c r="A9" s="7" t="s">
        <v>2</v>
      </c>
      <c r="B9" s="2"/>
      <c r="H9" s="9"/>
      <c r="I9" s="9"/>
      <c r="K9" s="11"/>
      <c r="L9" s="10"/>
      <c r="M9" s="8"/>
      <c r="N9" s="11"/>
      <c r="O9" s="10"/>
      <c r="P9" s="8"/>
      <c r="Q9" s="11"/>
      <c r="R9" s="12"/>
      <c r="S9" s="9"/>
      <c r="T9" s="12"/>
      <c r="U9" s="12"/>
      <c r="V9" s="12"/>
      <c r="W9" s="12"/>
      <c r="X9" s="12"/>
      <c r="Y9" s="12"/>
      <c r="Z9" s="8"/>
    </row>
    <row r="10" spans="1:26" x14ac:dyDescent="0.25">
      <c r="A10" s="3" t="s">
        <v>41</v>
      </c>
      <c r="B10" s="2"/>
      <c r="H10" s="9">
        <f>Z10</f>
        <v>320</v>
      </c>
      <c r="I10" s="9"/>
      <c r="K10" s="11">
        <v>128</v>
      </c>
      <c r="L10" s="10">
        <v>2.5</v>
      </c>
      <c r="M10" s="8">
        <f>K10*L10</f>
        <v>320</v>
      </c>
      <c r="N10" s="11">
        <v>0</v>
      </c>
      <c r="O10" s="10">
        <v>0</v>
      </c>
      <c r="P10" s="8">
        <f>N10*O10</f>
        <v>0</v>
      </c>
      <c r="Q10" s="11"/>
      <c r="R10" s="12"/>
      <c r="S10" s="9"/>
      <c r="T10" s="12"/>
      <c r="U10" s="12"/>
      <c r="V10" s="12"/>
      <c r="W10" s="12"/>
      <c r="X10" s="12"/>
      <c r="Y10" s="12"/>
      <c r="Z10" s="8">
        <f>M10+P10+SUM(S10:Y10)</f>
        <v>320</v>
      </c>
    </row>
    <row r="11" spans="1:26" x14ac:dyDescent="0.25">
      <c r="A11" s="14" t="s">
        <v>42</v>
      </c>
      <c r="B11" s="15"/>
      <c r="C11" s="16"/>
      <c r="D11" s="16"/>
      <c r="E11" s="16"/>
      <c r="F11" s="16"/>
      <c r="G11" s="16"/>
      <c r="H11" s="17">
        <f>Z11</f>
        <v>80</v>
      </c>
      <c r="I11" s="17"/>
      <c r="K11" s="11">
        <v>0</v>
      </c>
      <c r="L11" s="10">
        <v>0</v>
      </c>
      <c r="M11" s="8">
        <f>K11*L11</f>
        <v>0</v>
      </c>
      <c r="N11" s="11">
        <v>0</v>
      </c>
      <c r="O11" s="10">
        <v>0</v>
      </c>
      <c r="P11" s="8">
        <f>N11*O11</f>
        <v>0</v>
      </c>
      <c r="Q11" s="11"/>
      <c r="R11" s="12"/>
      <c r="S11" s="9"/>
      <c r="T11" s="12"/>
      <c r="U11" s="12"/>
      <c r="V11" s="12"/>
      <c r="W11" s="12">
        <v>80</v>
      </c>
      <c r="X11" s="12"/>
      <c r="Y11" s="12"/>
      <c r="Z11" s="18">
        <f>M11+P11+SUM(S11:Y11)</f>
        <v>80</v>
      </c>
    </row>
    <row r="12" spans="1:26" x14ac:dyDescent="0.25">
      <c r="A12" s="3" t="s">
        <v>52</v>
      </c>
      <c r="B12" s="2"/>
      <c r="I12" s="9">
        <f>SUM(H10:H11)</f>
        <v>400</v>
      </c>
      <c r="K12" s="11"/>
      <c r="L12" s="10"/>
      <c r="M12" s="8"/>
      <c r="N12" s="11"/>
      <c r="O12" s="10"/>
      <c r="P12" s="8"/>
      <c r="Q12" s="11"/>
      <c r="R12" s="12"/>
      <c r="S12" s="9"/>
      <c r="T12" s="12"/>
      <c r="U12" s="12"/>
      <c r="V12" s="12"/>
      <c r="W12" s="12"/>
      <c r="X12" s="12"/>
      <c r="Y12" s="12"/>
      <c r="Z12" s="8">
        <f>SUM(Z10:Z11)</f>
        <v>400</v>
      </c>
    </row>
    <row r="13" spans="1:26" x14ac:dyDescent="0.25">
      <c r="A13" s="7" t="s">
        <v>3</v>
      </c>
      <c r="B13" s="2"/>
      <c r="H13" s="9"/>
      <c r="I13" s="9"/>
      <c r="K13" s="11"/>
      <c r="L13" s="10"/>
      <c r="M13" s="8"/>
      <c r="N13" s="11"/>
      <c r="O13" s="10"/>
      <c r="P13" s="8"/>
      <c r="Q13" s="11"/>
      <c r="R13" s="12"/>
      <c r="S13" s="9"/>
      <c r="T13" s="12"/>
      <c r="U13" s="12"/>
      <c r="V13" s="12"/>
      <c r="W13" s="12"/>
      <c r="X13" s="12"/>
      <c r="Y13" s="12"/>
      <c r="Z13" s="8"/>
    </row>
    <row r="14" spans="1:26" x14ac:dyDescent="0.25">
      <c r="A14" s="3" t="s">
        <v>41</v>
      </c>
      <c r="B14" s="2"/>
      <c r="H14" s="9">
        <f>Z14</f>
        <v>72</v>
      </c>
      <c r="I14" s="9"/>
      <c r="K14" s="11">
        <v>0</v>
      </c>
      <c r="L14" s="10">
        <v>0</v>
      </c>
      <c r="M14" s="8">
        <f>K14*L14</f>
        <v>0</v>
      </c>
      <c r="N14" s="11">
        <v>0</v>
      </c>
      <c r="O14" s="10">
        <v>0</v>
      </c>
      <c r="P14" s="8">
        <f>N14*O14</f>
        <v>0</v>
      </c>
      <c r="Q14" s="11"/>
      <c r="R14" s="12"/>
      <c r="S14" s="9"/>
      <c r="T14" s="12"/>
      <c r="U14" s="12"/>
      <c r="V14" s="12"/>
      <c r="W14" s="12">
        <v>72</v>
      </c>
      <c r="X14" s="12"/>
      <c r="Y14" s="12"/>
      <c r="Z14" s="8">
        <f>M14+P14+SUM(S14:Y14)</f>
        <v>72</v>
      </c>
    </row>
    <row r="15" spans="1:26" x14ac:dyDescent="0.25">
      <c r="A15" s="14" t="s">
        <v>42</v>
      </c>
      <c r="B15" s="15"/>
      <c r="C15" s="16"/>
      <c r="D15" s="16"/>
      <c r="E15" s="16"/>
      <c r="F15" s="16"/>
      <c r="G15" s="16"/>
      <c r="H15" s="17">
        <f>Z15</f>
        <v>0</v>
      </c>
      <c r="I15" s="17"/>
      <c r="K15" s="11">
        <v>0</v>
      </c>
      <c r="L15" s="10">
        <v>0</v>
      </c>
      <c r="M15" s="8">
        <f>K15*L15</f>
        <v>0</v>
      </c>
      <c r="N15" s="11">
        <v>0</v>
      </c>
      <c r="O15" s="10">
        <v>0</v>
      </c>
      <c r="P15" s="8">
        <f>N15*O15</f>
        <v>0</v>
      </c>
      <c r="Q15" s="11"/>
      <c r="R15" s="12"/>
      <c r="S15" s="9"/>
      <c r="T15" s="12"/>
      <c r="U15" s="12"/>
      <c r="V15" s="12"/>
      <c r="W15" s="12"/>
      <c r="X15" s="12"/>
      <c r="Y15" s="12"/>
      <c r="Z15" s="18">
        <f>M15+P15+SUM(S15:Y15)</f>
        <v>0</v>
      </c>
    </row>
    <row r="16" spans="1:26" x14ac:dyDescent="0.25">
      <c r="A16" s="3" t="s">
        <v>52</v>
      </c>
      <c r="B16" s="2"/>
      <c r="I16" s="9">
        <f>SUM(H14:H15)</f>
        <v>72</v>
      </c>
      <c r="K16" s="11"/>
      <c r="L16" s="10"/>
      <c r="M16" s="8"/>
      <c r="N16" s="11"/>
      <c r="O16" s="10"/>
      <c r="P16" s="8"/>
      <c r="Q16" s="11"/>
      <c r="R16" s="12"/>
      <c r="S16" s="9"/>
      <c r="T16" s="12"/>
      <c r="U16" s="12"/>
      <c r="V16" s="12"/>
      <c r="W16" s="12"/>
      <c r="X16" s="12"/>
      <c r="Y16" s="12"/>
      <c r="Z16" s="8">
        <f>SUM(Z14:Z15)</f>
        <v>72</v>
      </c>
    </row>
    <row r="17" spans="1:26" x14ac:dyDescent="0.25">
      <c r="A17" s="7" t="s">
        <v>4</v>
      </c>
      <c r="B17" s="2"/>
      <c r="H17" s="9"/>
      <c r="I17" s="9"/>
      <c r="K17" s="11"/>
      <c r="L17" s="10"/>
      <c r="M17" s="8"/>
      <c r="N17" s="11"/>
      <c r="O17" s="10"/>
      <c r="P17" s="8"/>
      <c r="Q17" s="11"/>
      <c r="R17" s="12"/>
      <c r="S17" s="9"/>
      <c r="T17" s="12"/>
      <c r="U17" s="12"/>
      <c r="V17" s="12"/>
      <c r="W17" s="12"/>
      <c r="X17" s="12"/>
      <c r="Y17" s="12"/>
      <c r="Z17" s="8"/>
    </row>
    <row r="18" spans="1:26" x14ac:dyDescent="0.25">
      <c r="A18" s="3" t="s">
        <v>41</v>
      </c>
      <c r="B18" s="2"/>
      <c r="H18" s="9">
        <f>Z18</f>
        <v>0</v>
      </c>
      <c r="I18" s="9"/>
      <c r="K18" s="11">
        <v>0</v>
      </c>
      <c r="L18" s="10">
        <v>0</v>
      </c>
      <c r="M18" s="8">
        <f>K18*L18</f>
        <v>0</v>
      </c>
      <c r="N18" s="11">
        <v>0</v>
      </c>
      <c r="O18" s="10">
        <v>0</v>
      </c>
      <c r="P18" s="8">
        <f>N18*O18</f>
        <v>0</v>
      </c>
      <c r="Q18" s="11"/>
      <c r="R18" s="12"/>
      <c r="S18" s="9"/>
      <c r="T18" s="12"/>
      <c r="U18" s="12"/>
      <c r="V18" s="12"/>
      <c r="W18" s="12"/>
      <c r="X18" s="12"/>
      <c r="Y18" s="12"/>
      <c r="Z18" s="8">
        <f>M18+P18+SUM(S18:Y18)</f>
        <v>0</v>
      </c>
    </row>
    <row r="19" spans="1:26" x14ac:dyDescent="0.25">
      <c r="A19" s="14" t="s">
        <v>42</v>
      </c>
      <c r="B19" s="15"/>
      <c r="C19" s="16"/>
      <c r="D19" s="16"/>
      <c r="E19" s="16"/>
      <c r="F19" s="16"/>
      <c r="G19" s="16"/>
      <c r="H19" s="17">
        <f>Z19</f>
        <v>0</v>
      </c>
      <c r="I19" s="17"/>
      <c r="K19" s="11">
        <v>0</v>
      </c>
      <c r="L19" s="10">
        <v>0</v>
      </c>
      <c r="M19" s="8">
        <f>K19*L19</f>
        <v>0</v>
      </c>
      <c r="N19" s="11">
        <v>0</v>
      </c>
      <c r="O19" s="10">
        <v>0</v>
      </c>
      <c r="P19" s="8">
        <f>N19*O19</f>
        <v>0</v>
      </c>
      <c r="Q19" s="11"/>
      <c r="R19" s="12"/>
      <c r="S19" s="9"/>
      <c r="T19" s="12"/>
      <c r="U19" s="12"/>
      <c r="V19" s="12"/>
      <c r="W19" s="12"/>
      <c r="X19" s="12"/>
      <c r="Y19" s="12"/>
      <c r="Z19" s="18">
        <f>M19+P19+SUM(S19:Y19)</f>
        <v>0</v>
      </c>
    </row>
    <row r="20" spans="1:26" x14ac:dyDescent="0.25">
      <c r="A20" s="3" t="s">
        <v>52</v>
      </c>
      <c r="B20" s="2"/>
      <c r="I20" s="9">
        <f>SUM(H18:H19)</f>
        <v>0</v>
      </c>
      <c r="K20" s="11"/>
      <c r="L20" s="10"/>
      <c r="M20" s="8"/>
      <c r="N20" s="11"/>
      <c r="O20" s="10"/>
      <c r="P20" s="8"/>
      <c r="Q20" s="11"/>
      <c r="R20" s="12"/>
      <c r="S20" s="9"/>
      <c r="T20" s="12"/>
      <c r="U20" s="12"/>
      <c r="V20" s="12"/>
      <c r="W20" s="12"/>
      <c r="X20" s="12"/>
      <c r="Y20" s="12"/>
      <c r="Z20" s="8">
        <f>SUM(Z18:Z19)</f>
        <v>0</v>
      </c>
    </row>
    <row r="21" spans="1:26" x14ac:dyDescent="0.25">
      <c r="A21" s="7" t="s">
        <v>5</v>
      </c>
      <c r="B21" s="2"/>
      <c r="H21" s="9"/>
      <c r="I21" s="9"/>
      <c r="K21" s="11"/>
      <c r="L21" s="10"/>
      <c r="M21" s="8"/>
      <c r="N21" s="11"/>
      <c r="O21" s="10"/>
      <c r="P21" s="8"/>
      <c r="Q21" s="11"/>
      <c r="R21" s="12"/>
      <c r="S21" s="9"/>
      <c r="T21" s="12"/>
      <c r="U21" s="12"/>
      <c r="V21" s="12"/>
      <c r="W21" s="12"/>
      <c r="X21" s="12"/>
      <c r="Y21" s="12"/>
      <c r="Z21" s="8"/>
    </row>
    <row r="22" spans="1:26" x14ac:dyDescent="0.25">
      <c r="A22" s="3" t="s">
        <v>41</v>
      </c>
      <c r="B22" s="2"/>
      <c r="H22" s="9">
        <f>Z22</f>
        <v>80</v>
      </c>
      <c r="I22" s="9"/>
      <c r="K22" s="11">
        <v>8</v>
      </c>
      <c r="L22" s="10">
        <v>10</v>
      </c>
      <c r="M22" s="8">
        <f>K22*L22</f>
        <v>80</v>
      </c>
      <c r="N22" s="11">
        <v>0</v>
      </c>
      <c r="O22" s="10">
        <v>0</v>
      </c>
      <c r="P22" s="8">
        <f>N22*O22</f>
        <v>0</v>
      </c>
      <c r="Q22" s="11"/>
      <c r="R22" s="12"/>
      <c r="S22" s="9"/>
      <c r="T22" s="12"/>
      <c r="U22" s="12"/>
      <c r="V22" s="12"/>
      <c r="W22" s="12"/>
      <c r="X22" s="12"/>
      <c r="Y22" s="12"/>
      <c r="Z22" s="8">
        <f>M22+P22+SUM(S22:Y22)</f>
        <v>80</v>
      </c>
    </row>
    <row r="23" spans="1:26" x14ac:dyDescent="0.25">
      <c r="A23" s="14" t="s">
        <v>42</v>
      </c>
      <c r="B23" s="15"/>
      <c r="C23" s="16"/>
      <c r="D23" s="16"/>
      <c r="E23" s="16"/>
      <c r="F23" s="16"/>
      <c r="G23" s="16"/>
      <c r="H23" s="17">
        <f>Z23</f>
        <v>0</v>
      </c>
      <c r="I23" s="17"/>
      <c r="K23" s="11">
        <v>0</v>
      </c>
      <c r="L23" s="10">
        <v>0</v>
      </c>
      <c r="M23" s="8">
        <f>K23*L23</f>
        <v>0</v>
      </c>
      <c r="N23" s="11">
        <v>0</v>
      </c>
      <c r="O23" s="10">
        <v>0</v>
      </c>
      <c r="P23" s="8">
        <f>N23*O23</f>
        <v>0</v>
      </c>
      <c r="Q23" s="11"/>
      <c r="R23" s="12"/>
      <c r="S23" s="9"/>
      <c r="T23" s="12"/>
      <c r="U23" s="12"/>
      <c r="V23" s="12"/>
      <c r="W23" s="12"/>
      <c r="X23" s="12"/>
      <c r="Y23" s="12"/>
      <c r="Z23" s="18">
        <f>M23+P23+SUM(S23:Y23)</f>
        <v>0</v>
      </c>
    </row>
    <row r="24" spans="1:26" x14ac:dyDescent="0.25">
      <c r="A24" s="3" t="s">
        <v>52</v>
      </c>
      <c r="B24" s="2"/>
      <c r="I24" s="9">
        <f>SUM(H22:H23)</f>
        <v>80</v>
      </c>
      <c r="K24" s="11"/>
      <c r="L24" s="10"/>
      <c r="M24" s="8"/>
      <c r="N24" s="11"/>
      <c r="O24" s="10"/>
      <c r="P24" s="8"/>
      <c r="Q24" s="11"/>
      <c r="R24" s="12"/>
      <c r="S24" s="9"/>
      <c r="T24" s="12"/>
      <c r="U24" s="12"/>
      <c r="V24" s="12"/>
      <c r="W24" s="12"/>
      <c r="X24" s="12"/>
      <c r="Y24" s="12"/>
      <c r="Z24" s="8">
        <f>SUM(Z22:Z23)</f>
        <v>80</v>
      </c>
    </row>
    <row r="25" spans="1:26" x14ac:dyDescent="0.25">
      <c r="A25" s="7" t="s">
        <v>6</v>
      </c>
      <c r="B25" s="2"/>
      <c r="H25" s="9"/>
      <c r="I25" s="9"/>
      <c r="K25" s="11"/>
      <c r="L25" s="10"/>
      <c r="M25" s="8"/>
      <c r="N25" s="11"/>
      <c r="O25" s="10"/>
      <c r="P25" s="8"/>
      <c r="Q25" s="11"/>
      <c r="R25" s="12"/>
      <c r="S25" s="9"/>
      <c r="T25" s="12"/>
      <c r="U25" s="12"/>
      <c r="V25" s="12"/>
      <c r="W25" s="12"/>
      <c r="X25" s="12"/>
      <c r="Y25" s="12"/>
      <c r="Z25" s="8"/>
    </row>
    <row r="26" spans="1:26" x14ac:dyDescent="0.25">
      <c r="A26" s="3" t="s">
        <v>41</v>
      </c>
      <c r="B26" s="2"/>
      <c r="H26" s="9">
        <f>Z26</f>
        <v>40</v>
      </c>
      <c r="I26" s="9"/>
      <c r="K26" s="11">
        <v>4</v>
      </c>
      <c r="L26" s="10">
        <v>10</v>
      </c>
      <c r="M26" s="8">
        <f>K26*L26</f>
        <v>40</v>
      </c>
      <c r="N26" s="11">
        <v>0</v>
      </c>
      <c r="O26" s="10">
        <v>0</v>
      </c>
      <c r="P26" s="8">
        <f>N26*O26</f>
        <v>0</v>
      </c>
      <c r="Q26" s="11"/>
      <c r="R26" s="12"/>
      <c r="S26" s="9"/>
      <c r="T26" s="12"/>
      <c r="U26" s="12"/>
      <c r="V26" s="12"/>
      <c r="W26" s="12"/>
      <c r="X26" s="12"/>
      <c r="Y26" s="12"/>
      <c r="Z26" s="8">
        <f>M26+P26+SUM(S26:Y26)</f>
        <v>40</v>
      </c>
    </row>
    <row r="27" spans="1:26" x14ac:dyDescent="0.25">
      <c r="A27" s="14" t="s">
        <v>42</v>
      </c>
      <c r="B27" s="15"/>
      <c r="C27" s="16"/>
      <c r="D27" s="16"/>
      <c r="E27" s="16"/>
      <c r="F27" s="16"/>
      <c r="G27" s="16"/>
      <c r="H27" s="17">
        <f>Z27</f>
        <v>0</v>
      </c>
      <c r="I27" s="17"/>
      <c r="K27" s="11">
        <v>0</v>
      </c>
      <c r="L27" s="10">
        <v>0</v>
      </c>
      <c r="M27" s="8">
        <f>K27*L27</f>
        <v>0</v>
      </c>
      <c r="N27" s="11">
        <v>0</v>
      </c>
      <c r="O27" s="10">
        <v>0</v>
      </c>
      <c r="P27" s="8">
        <f>N27*O27</f>
        <v>0</v>
      </c>
      <c r="Q27" s="11"/>
      <c r="R27" s="12"/>
      <c r="S27" s="9"/>
      <c r="T27" s="12"/>
      <c r="U27" s="12"/>
      <c r="V27" s="12"/>
      <c r="W27" s="12"/>
      <c r="X27" s="12"/>
      <c r="Y27" s="12"/>
      <c r="Z27" s="18">
        <f>M27+P27+SUM(S27:Y27)</f>
        <v>0</v>
      </c>
    </row>
    <row r="28" spans="1:26" x14ac:dyDescent="0.25">
      <c r="A28" s="3" t="s">
        <v>52</v>
      </c>
      <c r="B28" s="2"/>
      <c r="I28" s="9">
        <f>SUM(H26:H27)</f>
        <v>40</v>
      </c>
      <c r="K28" s="11"/>
      <c r="L28" s="10"/>
      <c r="M28" s="8"/>
      <c r="N28" s="11"/>
      <c r="O28" s="10"/>
      <c r="P28" s="8"/>
      <c r="Q28" s="11"/>
      <c r="R28" s="12"/>
      <c r="S28" s="9"/>
      <c r="T28" s="12"/>
      <c r="U28" s="12"/>
      <c r="V28" s="12"/>
      <c r="W28" s="12"/>
      <c r="X28" s="12"/>
      <c r="Y28" s="12"/>
      <c r="Z28" s="8">
        <f>SUM(Z26:Z27)</f>
        <v>40</v>
      </c>
    </row>
    <row r="29" spans="1:26" x14ac:dyDescent="0.25">
      <c r="A29" s="7" t="s">
        <v>7</v>
      </c>
      <c r="B29" s="2"/>
      <c r="H29" s="9"/>
      <c r="I29" s="9"/>
      <c r="K29" s="11"/>
      <c r="L29" s="10"/>
      <c r="M29" s="8"/>
      <c r="N29" s="11"/>
      <c r="O29" s="10"/>
      <c r="P29" s="8"/>
      <c r="Q29" s="11"/>
      <c r="R29" s="12"/>
      <c r="S29" s="9"/>
      <c r="T29" s="12"/>
      <c r="U29" s="12"/>
      <c r="V29" s="12"/>
      <c r="W29" s="12"/>
      <c r="X29" s="12"/>
      <c r="Y29" s="12"/>
      <c r="Z29" s="8"/>
    </row>
    <row r="30" spans="1:26" x14ac:dyDescent="0.25">
      <c r="A30" s="3" t="s">
        <v>41</v>
      </c>
      <c r="B30" s="2"/>
      <c r="H30" s="9">
        <f>Z30</f>
        <v>720</v>
      </c>
      <c r="I30" s="9"/>
      <c r="K30" s="11">
        <v>90</v>
      </c>
      <c r="L30" s="10">
        <v>8</v>
      </c>
      <c r="M30" s="8">
        <f>K30*L30</f>
        <v>720</v>
      </c>
      <c r="N30" s="11">
        <v>0</v>
      </c>
      <c r="O30" s="10">
        <v>0</v>
      </c>
      <c r="P30" s="8">
        <f>N30*O30</f>
        <v>0</v>
      </c>
      <c r="Q30" s="11"/>
      <c r="R30" s="12"/>
      <c r="S30" s="9"/>
      <c r="T30" s="12"/>
      <c r="U30" s="12"/>
      <c r="V30" s="12"/>
      <c r="W30" s="12"/>
      <c r="X30" s="12"/>
      <c r="Y30" s="12"/>
      <c r="Z30" s="8">
        <f>M30+P30+SUM(S30:Y30)</f>
        <v>720</v>
      </c>
    </row>
    <row r="31" spans="1:26" x14ac:dyDescent="0.25">
      <c r="A31" s="14" t="s">
        <v>42</v>
      </c>
      <c r="B31" s="15"/>
      <c r="C31" s="16"/>
      <c r="D31" s="16"/>
      <c r="E31" s="16"/>
      <c r="F31" s="16"/>
      <c r="G31" s="16"/>
      <c r="H31" s="17">
        <f>Z31</f>
        <v>0</v>
      </c>
      <c r="I31" s="17"/>
      <c r="K31" s="11">
        <v>0</v>
      </c>
      <c r="L31" s="10">
        <v>0</v>
      </c>
      <c r="M31" s="8">
        <f>K31*L31</f>
        <v>0</v>
      </c>
      <c r="N31" s="11">
        <v>0</v>
      </c>
      <c r="O31" s="10">
        <v>0</v>
      </c>
      <c r="P31" s="8">
        <f>N31*O31</f>
        <v>0</v>
      </c>
      <c r="Q31" s="11"/>
      <c r="R31" s="12"/>
      <c r="S31" s="9"/>
      <c r="T31" s="12"/>
      <c r="U31" s="12"/>
      <c r="V31" s="12"/>
      <c r="W31" s="12"/>
      <c r="X31" s="12"/>
      <c r="Y31" s="12"/>
      <c r="Z31" s="18">
        <f>M31+P31+SUM(S31:Y31)</f>
        <v>0</v>
      </c>
    </row>
    <row r="32" spans="1:26" x14ac:dyDescent="0.25">
      <c r="A32" s="19" t="s">
        <v>52</v>
      </c>
      <c r="B32" s="20"/>
      <c r="C32" s="21"/>
      <c r="D32" s="21"/>
      <c r="E32" s="21"/>
      <c r="F32" s="21"/>
      <c r="G32" s="21"/>
      <c r="H32" s="21"/>
      <c r="I32" s="22">
        <f>SUM(H30:H31)</f>
        <v>720</v>
      </c>
      <c r="K32" s="11"/>
      <c r="L32" s="10"/>
      <c r="M32" s="8"/>
      <c r="N32" s="11"/>
      <c r="O32" s="10"/>
      <c r="P32" s="8"/>
      <c r="Q32" s="11"/>
      <c r="R32" s="12"/>
      <c r="S32" s="9"/>
      <c r="T32" s="12"/>
      <c r="U32" s="12"/>
      <c r="V32" s="12"/>
      <c r="W32" s="12"/>
      <c r="X32" s="12"/>
      <c r="Y32" s="12"/>
      <c r="Z32" s="8">
        <f>SUM(Z30:Z31)</f>
        <v>720</v>
      </c>
    </row>
    <row r="33" spans="1:31" x14ac:dyDescent="0.25">
      <c r="A33" s="13" t="s">
        <v>75</v>
      </c>
      <c r="B33" s="2"/>
      <c r="H33" s="9"/>
      <c r="I33" s="23">
        <f>SUM(I8:I32)</f>
        <v>1792</v>
      </c>
      <c r="K33" s="11"/>
      <c r="L33" s="10"/>
      <c r="M33" s="8"/>
      <c r="N33" s="11"/>
      <c r="O33" s="10"/>
      <c r="P33" s="8"/>
      <c r="Q33" s="11"/>
      <c r="R33" s="12"/>
      <c r="S33" s="9"/>
      <c r="T33" s="12"/>
      <c r="U33" s="12"/>
      <c r="V33" s="12"/>
      <c r="W33" s="12"/>
      <c r="X33" s="12"/>
      <c r="Y33" s="12"/>
      <c r="Z33" s="8"/>
    </row>
    <row r="34" spans="1:31" x14ac:dyDescent="0.25">
      <c r="A34" s="1"/>
      <c r="B34" s="2"/>
      <c r="H34" s="9"/>
      <c r="I34" s="9"/>
      <c r="K34" s="11"/>
      <c r="L34" s="10"/>
      <c r="M34" s="8"/>
      <c r="N34" s="11"/>
      <c r="O34" s="10"/>
      <c r="P34" s="8"/>
      <c r="Q34" s="11"/>
      <c r="R34" s="12"/>
      <c r="S34" s="9"/>
      <c r="T34" s="12"/>
      <c r="U34" s="12"/>
      <c r="V34" s="12"/>
      <c r="W34" s="12"/>
      <c r="X34" s="12"/>
      <c r="Y34" s="12"/>
      <c r="Z34" s="8"/>
    </row>
    <row r="35" spans="1:31" x14ac:dyDescent="0.25">
      <c r="A35" s="1" t="s">
        <v>8</v>
      </c>
      <c r="B35" s="2"/>
      <c r="H35" s="9"/>
      <c r="I35" s="9"/>
      <c r="K35" s="11"/>
      <c r="L35" s="10"/>
      <c r="M35" s="8"/>
      <c r="N35" s="11"/>
      <c r="O35" s="10"/>
      <c r="P35" s="8"/>
      <c r="Q35" s="11"/>
      <c r="R35" s="12"/>
      <c r="S35" s="9"/>
      <c r="T35" s="12"/>
      <c r="U35" s="12"/>
      <c r="V35" s="12"/>
      <c r="W35" s="12"/>
      <c r="X35" s="12"/>
      <c r="Y35" s="12"/>
      <c r="Z35" s="8"/>
    </row>
    <row r="36" spans="1:31" x14ac:dyDescent="0.25">
      <c r="A36" s="7" t="s">
        <v>9</v>
      </c>
      <c r="B36" s="2"/>
      <c r="H36" s="9"/>
      <c r="I36" s="9"/>
      <c r="K36" s="11"/>
      <c r="L36" s="10"/>
      <c r="M36" s="8"/>
      <c r="N36" s="11"/>
      <c r="O36" s="10"/>
      <c r="P36" s="8"/>
      <c r="Q36" s="11"/>
      <c r="R36" s="12"/>
      <c r="S36" s="9"/>
      <c r="T36" s="12"/>
      <c r="U36" s="12"/>
      <c r="V36" s="12"/>
      <c r="W36" s="12"/>
      <c r="X36" s="12"/>
      <c r="Y36" s="12"/>
      <c r="Z36" s="8">
        <f>M36+P36+SUM(S36:Y36)</f>
        <v>0</v>
      </c>
      <c r="AD36">
        <v>1</v>
      </c>
      <c r="AE36">
        <v>24</v>
      </c>
    </row>
    <row r="37" spans="1:31" x14ac:dyDescent="0.25">
      <c r="A37" s="3" t="s">
        <v>41</v>
      </c>
      <c r="B37" s="2"/>
      <c r="H37" s="9">
        <f>Z37</f>
        <v>0</v>
      </c>
      <c r="I37" s="9"/>
      <c r="K37" s="11">
        <v>0</v>
      </c>
      <c r="L37" s="10">
        <v>0</v>
      </c>
      <c r="M37" s="8">
        <f>K37*L37</f>
        <v>0</v>
      </c>
      <c r="N37" s="11">
        <v>0</v>
      </c>
      <c r="O37" s="10">
        <v>0</v>
      </c>
      <c r="P37" s="8">
        <f>N37*O37</f>
        <v>0</v>
      </c>
      <c r="Q37" s="11"/>
      <c r="R37" s="12"/>
      <c r="S37" s="9"/>
      <c r="T37" s="12"/>
      <c r="U37" s="12"/>
      <c r="V37" s="12"/>
      <c r="W37" s="12"/>
      <c r="X37" s="12"/>
      <c r="Y37" s="12"/>
      <c r="Z37" s="8">
        <f>M37+P37+SUM(S37:Y37)</f>
        <v>0</v>
      </c>
    </row>
    <row r="38" spans="1:31" x14ac:dyDescent="0.25">
      <c r="A38" s="14" t="s">
        <v>42</v>
      </c>
      <c r="B38" s="15"/>
      <c r="C38" s="16"/>
      <c r="D38" s="16"/>
      <c r="E38" s="16"/>
      <c r="F38" s="16"/>
      <c r="G38" s="16"/>
      <c r="H38" s="17">
        <f>Z38</f>
        <v>0</v>
      </c>
      <c r="I38" s="17"/>
      <c r="K38" s="11">
        <v>0</v>
      </c>
      <c r="L38" s="10">
        <v>0</v>
      </c>
      <c r="M38" s="8">
        <f>K38*L38</f>
        <v>0</v>
      </c>
      <c r="N38" s="11">
        <v>0</v>
      </c>
      <c r="O38" s="10">
        <v>0</v>
      </c>
      <c r="P38" s="8">
        <f>N38*O38</f>
        <v>0</v>
      </c>
      <c r="Q38" s="11"/>
      <c r="R38" s="12"/>
      <c r="S38" s="9"/>
      <c r="T38" s="12"/>
      <c r="U38" s="12"/>
      <c r="V38" s="12"/>
      <c r="W38" s="12"/>
      <c r="X38" s="12"/>
      <c r="Y38" s="12"/>
      <c r="Z38" s="18">
        <f>M38+P38+SUM(S38:Y38)</f>
        <v>0</v>
      </c>
    </row>
    <row r="39" spans="1:31" x14ac:dyDescent="0.25">
      <c r="A39" s="3" t="s">
        <v>52</v>
      </c>
      <c r="B39" s="2"/>
      <c r="I39" s="9">
        <f>SUM(H37:H38)</f>
        <v>0</v>
      </c>
      <c r="K39" s="11"/>
      <c r="L39" s="10"/>
      <c r="M39" s="8"/>
      <c r="N39" s="11"/>
      <c r="O39" s="10"/>
      <c r="P39" s="8"/>
      <c r="Q39" s="11"/>
      <c r="R39" s="12"/>
      <c r="S39" s="9"/>
      <c r="T39" s="12"/>
      <c r="U39" s="12"/>
      <c r="V39" s="12"/>
      <c r="W39" s="12"/>
      <c r="X39" s="12"/>
      <c r="Y39" s="12"/>
      <c r="Z39" s="8">
        <f>SUM(Z37:Z38)</f>
        <v>0</v>
      </c>
    </row>
    <row r="40" spans="1:31" x14ac:dyDescent="0.25">
      <c r="A40" s="7" t="s">
        <v>10</v>
      </c>
      <c r="B40" s="2"/>
      <c r="H40" s="9"/>
      <c r="I40" s="9"/>
      <c r="K40" s="11"/>
      <c r="L40" s="10"/>
      <c r="M40" s="8"/>
      <c r="N40" s="11"/>
      <c r="O40" s="10"/>
      <c r="P40" s="8"/>
      <c r="Q40" s="11"/>
      <c r="R40" s="12"/>
      <c r="S40" s="9"/>
      <c r="T40" s="12"/>
      <c r="U40" s="12"/>
      <c r="V40" s="12"/>
      <c r="W40" s="12"/>
      <c r="X40" s="12"/>
      <c r="Y40" s="12"/>
      <c r="Z40" s="8"/>
      <c r="AD40">
        <v>1</v>
      </c>
      <c r="AE40">
        <v>6</v>
      </c>
    </row>
    <row r="41" spans="1:31" x14ac:dyDescent="0.25">
      <c r="A41" s="3" t="s">
        <v>41</v>
      </c>
      <c r="B41" s="2"/>
      <c r="H41" s="9">
        <f>Z41</f>
        <v>0</v>
      </c>
      <c r="I41" s="9"/>
      <c r="K41" s="11">
        <v>0</v>
      </c>
      <c r="L41" s="10">
        <v>0</v>
      </c>
      <c r="M41" s="8">
        <f>K41*L41</f>
        <v>0</v>
      </c>
      <c r="N41" s="11">
        <v>0</v>
      </c>
      <c r="O41" s="10">
        <v>0</v>
      </c>
      <c r="P41" s="8">
        <f>N41*O41</f>
        <v>0</v>
      </c>
      <c r="Q41" s="11"/>
      <c r="R41" s="12"/>
      <c r="S41" s="9"/>
      <c r="T41" s="12"/>
      <c r="U41" s="12"/>
      <c r="V41" s="12"/>
      <c r="W41" s="12"/>
      <c r="X41" s="12"/>
      <c r="Y41" s="12"/>
      <c r="Z41" s="8">
        <f>M41+P41+SUM(S41:Y41)</f>
        <v>0</v>
      </c>
    </row>
    <row r="42" spans="1:31" x14ac:dyDescent="0.25">
      <c r="A42" s="14" t="s">
        <v>42</v>
      </c>
      <c r="B42" s="15"/>
      <c r="C42" s="16"/>
      <c r="D42" s="16"/>
      <c r="E42" s="16"/>
      <c r="F42" s="16"/>
      <c r="G42" s="16"/>
      <c r="H42" s="17">
        <f>Z42</f>
        <v>0</v>
      </c>
      <c r="I42" s="17"/>
      <c r="K42" s="11">
        <v>0</v>
      </c>
      <c r="L42" s="10">
        <v>0</v>
      </c>
      <c r="M42" s="8">
        <f>K42*L42</f>
        <v>0</v>
      </c>
      <c r="N42" s="11">
        <v>0</v>
      </c>
      <c r="O42" s="10">
        <v>0</v>
      </c>
      <c r="P42" s="8">
        <f>N42*O42</f>
        <v>0</v>
      </c>
      <c r="Q42" s="11"/>
      <c r="R42" s="12"/>
      <c r="S42" s="9"/>
      <c r="T42" s="12"/>
      <c r="U42" s="12"/>
      <c r="V42" s="12"/>
      <c r="W42" s="12"/>
      <c r="X42" s="12"/>
      <c r="Y42" s="12"/>
      <c r="Z42" s="18">
        <f>M42+P42+SUM(S42:Y42)</f>
        <v>0</v>
      </c>
    </row>
    <row r="43" spans="1:31" x14ac:dyDescent="0.25">
      <c r="A43" s="3" t="s">
        <v>52</v>
      </c>
      <c r="B43" s="2"/>
      <c r="I43" s="9">
        <f>SUM(H41:H42)</f>
        <v>0</v>
      </c>
      <c r="K43" s="11"/>
      <c r="L43" s="10"/>
      <c r="M43" s="8"/>
      <c r="N43" s="11"/>
      <c r="O43" s="10"/>
      <c r="P43" s="8"/>
      <c r="Q43" s="11"/>
      <c r="R43" s="12"/>
      <c r="S43" s="9"/>
      <c r="T43" s="12"/>
      <c r="U43" s="12"/>
      <c r="V43" s="12"/>
      <c r="W43" s="12"/>
      <c r="X43" s="12"/>
      <c r="Y43" s="12"/>
      <c r="Z43" s="8">
        <f>SUM(Z41:Z42)</f>
        <v>0</v>
      </c>
    </row>
    <row r="44" spans="1:31" x14ac:dyDescent="0.25">
      <c r="A44" s="7" t="s">
        <v>11</v>
      </c>
      <c r="B44" s="2"/>
      <c r="H44" s="9"/>
      <c r="I44" s="9"/>
      <c r="K44" s="11"/>
      <c r="L44" s="10"/>
      <c r="M44" s="8"/>
      <c r="N44" s="11"/>
      <c r="O44" s="10"/>
      <c r="P44" s="8"/>
      <c r="Q44" s="11"/>
      <c r="R44" s="12"/>
      <c r="S44" s="9"/>
      <c r="T44" s="12"/>
      <c r="U44" s="12"/>
      <c r="V44" s="12"/>
      <c r="W44" s="12"/>
      <c r="X44" s="12"/>
      <c r="Y44" s="12"/>
      <c r="Z44" s="8"/>
      <c r="AD44">
        <v>1</v>
      </c>
      <c r="AE44">
        <v>2</v>
      </c>
    </row>
    <row r="45" spans="1:31" x14ac:dyDescent="0.25">
      <c r="A45" s="3" t="s">
        <v>41</v>
      </c>
      <c r="B45" s="2"/>
      <c r="H45" s="9">
        <f>Z45</f>
        <v>0</v>
      </c>
      <c r="I45" s="9"/>
      <c r="K45" s="11">
        <v>0</v>
      </c>
      <c r="L45" s="10">
        <v>0</v>
      </c>
      <c r="M45" s="8">
        <f>K45*L45</f>
        <v>0</v>
      </c>
      <c r="N45" s="11">
        <v>0</v>
      </c>
      <c r="O45" s="10">
        <v>0</v>
      </c>
      <c r="P45" s="8">
        <f>N45*O45</f>
        <v>0</v>
      </c>
      <c r="Q45" s="11"/>
      <c r="R45" s="12"/>
      <c r="S45" s="9"/>
      <c r="T45" s="12"/>
      <c r="U45" s="12"/>
      <c r="V45" s="12"/>
      <c r="W45" s="12"/>
      <c r="X45" s="12"/>
      <c r="Y45" s="12"/>
      <c r="Z45" s="8">
        <f>M45+P45+SUM(S45:Y45)</f>
        <v>0</v>
      </c>
    </row>
    <row r="46" spans="1:31" x14ac:dyDescent="0.25">
      <c r="A46" s="14" t="s">
        <v>42</v>
      </c>
      <c r="B46" s="15"/>
      <c r="C46" s="16"/>
      <c r="D46" s="16"/>
      <c r="E46" s="16"/>
      <c r="F46" s="16"/>
      <c r="G46" s="16"/>
      <c r="H46" s="17">
        <f>Z46</f>
        <v>0</v>
      </c>
      <c r="I46" s="17"/>
      <c r="K46" s="11">
        <v>0</v>
      </c>
      <c r="L46" s="10">
        <v>0</v>
      </c>
      <c r="M46" s="8">
        <f>K46*L46</f>
        <v>0</v>
      </c>
      <c r="N46" s="11">
        <v>0</v>
      </c>
      <c r="O46" s="10">
        <v>0</v>
      </c>
      <c r="P46" s="8">
        <f>N46*O46</f>
        <v>0</v>
      </c>
      <c r="Q46" s="11"/>
      <c r="R46" s="12"/>
      <c r="S46" s="9"/>
      <c r="T46" s="12"/>
      <c r="U46" s="12"/>
      <c r="V46" s="12"/>
      <c r="W46" s="12"/>
      <c r="X46" s="12"/>
      <c r="Y46" s="12"/>
      <c r="Z46" s="18">
        <f>M46+P46+SUM(S46:Y46)</f>
        <v>0</v>
      </c>
    </row>
    <row r="47" spans="1:31" x14ac:dyDescent="0.25">
      <c r="A47" s="3" t="s">
        <v>52</v>
      </c>
      <c r="B47" s="2"/>
      <c r="I47" s="9">
        <f>SUM(H45:H46)</f>
        <v>0</v>
      </c>
      <c r="K47" s="11"/>
      <c r="L47" s="10"/>
      <c r="M47" s="8"/>
      <c r="N47" s="11"/>
      <c r="O47" s="10"/>
      <c r="P47" s="8"/>
      <c r="Q47" s="11"/>
      <c r="R47" s="12"/>
      <c r="S47" s="9"/>
      <c r="T47" s="12"/>
      <c r="U47" s="12"/>
      <c r="V47" s="12"/>
      <c r="W47" s="12"/>
      <c r="X47" s="12"/>
      <c r="Y47" s="12"/>
      <c r="Z47" s="8">
        <f>SUM(Z45:Z46)</f>
        <v>0</v>
      </c>
    </row>
    <row r="48" spans="1:31" x14ac:dyDescent="0.25">
      <c r="A48" s="7" t="s">
        <v>12</v>
      </c>
      <c r="B48" s="2"/>
      <c r="H48" s="9"/>
      <c r="I48" s="9"/>
      <c r="K48" s="11"/>
      <c r="L48" s="10"/>
      <c r="M48" s="8"/>
      <c r="N48" s="11"/>
      <c r="O48" s="10"/>
      <c r="P48" s="8"/>
      <c r="Q48" s="11"/>
      <c r="R48" s="12"/>
      <c r="S48" s="9"/>
      <c r="T48" s="12"/>
      <c r="U48" s="12"/>
      <c r="V48" s="12"/>
      <c r="W48" s="12"/>
      <c r="X48" s="12"/>
      <c r="Y48" s="12"/>
      <c r="Z48" s="8"/>
      <c r="AD48">
        <v>2</v>
      </c>
      <c r="AE48">
        <v>20</v>
      </c>
    </row>
    <row r="49" spans="1:26" x14ac:dyDescent="0.25">
      <c r="A49" s="3" t="s">
        <v>41</v>
      </c>
      <c r="B49" s="2"/>
      <c r="H49" s="9">
        <f>Z49</f>
        <v>0</v>
      </c>
      <c r="I49" s="9"/>
      <c r="K49" s="11">
        <v>0</v>
      </c>
      <c r="L49" s="10">
        <v>0</v>
      </c>
      <c r="M49" s="8">
        <f>K49*L49</f>
        <v>0</v>
      </c>
      <c r="N49" s="11">
        <v>0</v>
      </c>
      <c r="O49" s="10">
        <v>0</v>
      </c>
      <c r="P49" s="8">
        <f>N49*O49</f>
        <v>0</v>
      </c>
      <c r="Q49" s="11"/>
      <c r="R49" s="12"/>
      <c r="S49" s="9"/>
      <c r="T49" s="12"/>
      <c r="U49" s="12"/>
      <c r="V49" s="12"/>
      <c r="W49" s="12"/>
      <c r="X49" s="12"/>
      <c r="Y49" s="12"/>
      <c r="Z49" s="8">
        <f>M49+P49+SUM(S49:Y49)</f>
        <v>0</v>
      </c>
    </row>
    <row r="50" spans="1:26" x14ac:dyDescent="0.25">
      <c r="A50" s="14" t="s">
        <v>42</v>
      </c>
      <c r="B50" s="15"/>
      <c r="C50" s="16"/>
      <c r="D50" s="16"/>
      <c r="E50" s="16"/>
      <c r="F50" s="16"/>
      <c r="G50" s="16"/>
      <c r="H50" s="17">
        <f>Z50</f>
        <v>0</v>
      </c>
      <c r="I50" s="17"/>
      <c r="K50" s="11">
        <v>0</v>
      </c>
      <c r="L50" s="10">
        <v>0</v>
      </c>
      <c r="M50" s="8">
        <f>K50*L50</f>
        <v>0</v>
      </c>
      <c r="N50" s="11">
        <v>0</v>
      </c>
      <c r="O50" s="10">
        <v>0</v>
      </c>
      <c r="P50" s="8">
        <f>N50*O50</f>
        <v>0</v>
      </c>
      <c r="Q50" s="11"/>
      <c r="R50" s="12"/>
      <c r="S50" s="9"/>
      <c r="T50" s="12"/>
      <c r="U50" s="12"/>
      <c r="V50" s="12"/>
      <c r="W50" s="12"/>
      <c r="X50" s="12"/>
      <c r="Y50" s="12"/>
      <c r="Z50" s="18">
        <f>M50+P50+SUM(S50:Y50)</f>
        <v>0</v>
      </c>
    </row>
    <row r="51" spans="1:26" x14ac:dyDescent="0.25">
      <c r="A51" s="19" t="s">
        <v>52</v>
      </c>
      <c r="B51" s="20"/>
      <c r="C51" s="21"/>
      <c r="D51" s="21"/>
      <c r="E51" s="21"/>
      <c r="F51" s="21"/>
      <c r="G51" s="21"/>
      <c r="H51" s="21"/>
      <c r="I51" s="22">
        <f>SUM(H49:H50)</f>
        <v>0</v>
      </c>
      <c r="K51" s="11"/>
      <c r="L51" s="10"/>
      <c r="M51" s="8"/>
      <c r="N51" s="11"/>
      <c r="O51" s="10"/>
      <c r="P51" s="8"/>
      <c r="Q51" s="11"/>
      <c r="R51" s="12"/>
      <c r="S51" s="9"/>
      <c r="T51" s="12"/>
      <c r="U51" s="12"/>
      <c r="V51" s="12"/>
      <c r="W51" s="12"/>
      <c r="X51" s="12"/>
      <c r="Y51" s="12"/>
      <c r="Z51" s="8">
        <f>SUM(Z49:Z50)</f>
        <v>0</v>
      </c>
    </row>
    <row r="52" spans="1:26" x14ac:dyDescent="0.25">
      <c r="A52" s="13" t="s">
        <v>76</v>
      </c>
      <c r="B52" s="2"/>
      <c r="H52" s="9"/>
      <c r="I52" s="23">
        <f>SUM(I39:I51)</f>
        <v>0</v>
      </c>
      <c r="K52" s="11"/>
      <c r="L52" s="10"/>
      <c r="M52" s="8"/>
      <c r="N52" s="11"/>
      <c r="O52" s="10"/>
      <c r="P52" s="8"/>
      <c r="Q52" s="11"/>
      <c r="R52" s="12"/>
      <c r="S52" s="9"/>
      <c r="T52" s="12"/>
      <c r="U52" s="12"/>
      <c r="V52" s="12"/>
      <c r="W52" s="12"/>
      <c r="X52" s="12"/>
      <c r="Y52" s="12"/>
      <c r="Z52" s="8"/>
    </row>
    <row r="53" spans="1:26" x14ac:dyDescent="0.25">
      <c r="A53" s="2"/>
      <c r="B53" s="2"/>
      <c r="H53" s="9"/>
      <c r="I53" s="9"/>
      <c r="K53" s="11"/>
      <c r="L53" s="10"/>
      <c r="M53" s="8"/>
      <c r="N53" s="11"/>
      <c r="O53" s="10"/>
      <c r="P53" s="8"/>
      <c r="Q53" s="11"/>
      <c r="R53" s="12"/>
      <c r="S53" s="9"/>
      <c r="T53" s="12"/>
      <c r="U53" s="12"/>
      <c r="V53" s="12"/>
      <c r="W53" s="12"/>
      <c r="X53" s="12"/>
      <c r="Y53" s="12"/>
      <c r="Z53" s="8"/>
    </row>
    <row r="54" spans="1:26" x14ac:dyDescent="0.25">
      <c r="A54" s="4" t="s">
        <v>13</v>
      </c>
      <c r="B54" s="2"/>
      <c r="H54" s="9"/>
      <c r="I54" s="9"/>
      <c r="K54" s="11"/>
      <c r="L54" s="10"/>
      <c r="M54" s="8"/>
      <c r="N54" s="11"/>
      <c r="O54" s="10"/>
      <c r="P54" s="8"/>
      <c r="Q54" s="11"/>
      <c r="R54" s="12"/>
      <c r="S54" s="9"/>
      <c r="T54" s="12"/>
      <c r="U54" s="12"/>
      <c r="V54" s="12"/>
      <c r="W54" s="12"/>
      <c r="X54" s="12"/>
      <c r="Y54" s="12"/>
      <c r="Z54" s="8"/>
    </row>
    <row r="55" spans="1:26" x14ac:dyDescent="0.25">
      <c r="A55" s="7" t="s">
        <v>57</v>
      </c>
      <c r="B55" s="2"/>
      <c r="H55" s="9"/>
      <c r="I55" s="9"/>
      <c r="K55" s="11">
        <v>0</v>
      </c>
      <c r="L55" s="10">
        <v>0</v>
      </c>
      <c r="M55" s="8">
        <f>K55*L55</f>
        <v>0</v>
      </c>
      <c r="N55" s="11">
        <v>0</v>
      </c>
      <c r="O55" s="10">
        <v>0</v>
      </c>
      <c r="P55" s="8">
        <f>N55*O55</f>
        <v>0</v>
      </c>
      <c r="Q55" s="11"/>
      <c r="R55" s="12"/>
      <c r="S55" s="9"/>
      <c r="T55" s="12"/>
      <c r="U55" s="12"/>
      <c r="V55" s="12"/>
      <c r="W55" s="12"/>
      <c r="X55" s="12"/>
      <c r="Y55" s="12"/>
      <c r="Z55" s="8"/>
    </row>
    <row r="56" spans="1:26" x14ac:dyDescent="0.25">
      <c r="A56" s="15" t="s">
        <v>41</v>
      </c>
      <c r="B56" s="15"/>
      <c r="C56" s="16"/>
      <c r="D56" s="16"/>
      <c r="E56" s="16"/>
      <c r="F56" s="16"/>
      <c r="G56" s="16"/>
      <c r="H56" s="17">
        <f>Z56</f>
        <v>600</v>
      </c>
      <c r="I56" s="17"/>
      <c r="K56" s="11">
        <v>60</v>
      </c>
      <c r="L56" s="10">
        <v>10</v>
      </c>
      <c r="M56" s="8">
        <f>K56*L56</f>
        <v>600</v>
      </c>
      <c r="N56" s="11">
        <v>0</v>
      </c>
      <c r="O56" s="10">
        <v>0</v>
      </c>
      <c r="P56" s="8">
        <f>N56*O56</f>
        <v>0</v>
      </c>
      <c r="Q56" s="11"/>
      <c r="R56" s="12"/>
      <c r="S56" s="9"/>
      <c r="T56" s="12"/>
      <c r="U56" s="12"/>
      <c r="V56" s="12"/>
      <c r="W56" s="12"/>
      <c r="X56" s="12"/>
      <c r="Y56" s="12"/>
      <c r="Z56" s="18">
        <f>M56+P56+SUM(S56:Y56)</f>
        <v>600</v>
      </c>
    </row>
    <row r="57" spans="1:26" x14ac:dyDescent="0.25">
      <c r="A57" s="19" t="s">
        <v>52</v>
      </c>
      <c r="B57" s="20"/>
      <c r="C57" s="21"/>
      <c r="D57" s="21"/>
      <c r="E57" s="21"/>
      <c r="F57" s="21"/>
      <c r="G57" s="21"/>
      <c r="H57" s="21"/>
      <c r="I57" s="22">
        <f>SUM(H56)</f>
        <v>600</v>
      </c>
      <c r="K57" s="11"/>
      <c r="L57" s="10"/>
      <c r="M57" s="8"/>
      <c r="N57" s="11"/>
      <c r="O57" s="10"/>
      <c r="P57" s="8"/>
      <c r="Q57" s="11"/>
      <c r="R57" s="12"/>
      <c r="S57" s="9"/>
      <c r="T57" s="12"/>
      <c r="U57" s="12"/>
      <c r="V57" s="12"/>
      <c r="W57" s="12"/>
      <c r="X57" s="12"/>
      <c r="Y57" s="12"/>
      <c r="Z57" s="8">
        <f>SUM(Z56)</f>
        <v>600</v>
      </c>
    </row>
    <row r="58" spans="1:26" x14ac:dyDescent="0.25">
      <c r="A58" s="13" t="s">
        <v>77</v>
      </c>
      <c r="B58" s="2"/>
      <c r="I58" s="23">
        <f>SUM(I57)</f>
        <v>600</v>
      </c>
      <c r="K58" s="11"/>
      <c r="L58" s="10"/>
      <c r="M58" s="8"/>
      <c r="N58" s="11"/>
      <c r="O58" s="10"/>
      <c r="P58" s="8"/>
      <c r="Q58" s="11"/>
      <c r="R58" s="12"/>
      <c r="S58" s="9"/>
      <c r="T58" s="12"/>
      <c r="U58" s="12"/>
      <c r="V58" s="12"/>
      <c r="W58" s="12"/>
      <c r="X58" s="12"/>
      <c r="Y58" s="12"/>
      <c r="Z58" s="8"/>
    </row>
    <row r="59" spans="1:26" x14ac:dyDescent="0.25">
      <c r="A59" s="1"/>
      <c r="B59" s="2"/>
      <c r="I59" s="9"/>
      <c r="K59" s="11"/>
      <c r="L59" s="10"/>
      <c r="M59" s="8"/>
      <c r="N59" s="11"/>
      <c r="O59" s="10"/>
      <c r="P59" s="8"/>
      <c r="Q59" s="11"/>
      <c r="R59" s="12"/>
      <c r="S59" s="9"/>
      <c r="T59" s="12"/>
      <c r="U59" s="12"/>
      <c r="V59" s="12"/>
      <c r="W59" s="12"/>
      <c r="X59" s="12"/>
      <c r="Y59" s="12"/>
      <c r="Z59" s="8"/>
    </row>
    <row r="60" spans="1:26" x14ac:dyDescent="0.25">
      <c r="A60" s="1" t="s">
        <v>14</v>
      </c>
      <c r="B60" s="2"/>
      <c r="H60" s="9"/>
      <c r="I60" s="9"/>
      <c r="K60" s="11"/>
      <c r="L60" s="10"/>
      <c r="M60" s="8"/>
      <c r="N60" s="11"/>
      <c r="O60" s="10"/>
      <c r="P60" s="8"/>
      <c r="Q60" s="11"/>
      <c r="R60" s="12"/>
      <c r="S60" s="9"/>
      <c r="T60" s="12"/>
      <c r="U60" s="12"/>
      <c r="V60" s="12"/>
      <c r="W60" s="12"/>
      <c r="X60" s="12"/>
      <c r="Y60" s="12"/>
      <c r="Z60" s="8"/>
    </row>
    <row r="61" spans="1:26" x14ac:dyDescent="0.25">
      <c r="A61" s="7" t="s">
        <v>15</v>
      </c>
      <c r="B61" s="2"/>
      <c r="H61" s="9"/>
      <c r="I61" s="9"/>
      <c r="K61" s="11"/>
      <c r="L61" s="10"/>
      <c r="M61" s="8"/>
      <c r="N61" s="11"/>
      <c r="O61" s="10"/>
      <c r="P61" s="8"/>
      <c r="Q61" s="11"/>
      <c r="R61" s="12"/>
      <c r="S61" s="9"/>
      <c r="T61" s="12"/>
      <c r="U61" s="12"/>
      <c r="V61" s="12"/>
      <c r="W61" s="12"/>
      <c r="X61" s="12"/>
      <c r="Y61" s="12"/>
      <c r="Z61" s="8"/>
    </row>
    <row r="62" spans="1:26" x14ac:dyDescent="0.25">
      <c r="A62" s="15" t="s">
        <v>59</v>
      </c>
      <c r="B62" s="15"/>
      <c r="C62" s="16"/>
      <c r="D62" s="16"/>
      <c r="E62" s="16"/>
      <c r="F62" s="16"/>
      <c r="G62" s="16"/>
      <c r="H62" s="17">
        <f>Z62</f>
        <v>620100</v>
      </c>
      <c r="I62" s="17"/>
      <c r="K62" s="11"/>
      <c r="L62" s="10"/>
      <c r="M62" s="8"/>
      <c r="N62" s="11"/>
      <c r="O62" s="10"/>
      <c r="P62" s="8"/>
      <c r="Q62" s="11">
        <v>1378</v>
      </c>
      <c r="R62" s="12">
        <v>450</v>
      </c>
      <c r="S62" s="9">
        <f>Q62*R62</f>
        <v>620100</v>
      </c>
      <c r="T62" s="12"/>
      <c r="U62" s="12"/>
      <c r="V62" s="12"/>
      <c r="W62" s="12"/>
      <c r="X62" s="12"/>
      <c r="Y62" s="12"/>
      <c r="Z62" s="18">
        <f>M62+P62+SUM(S62:Y62)</f>
        <v>620100</v>
      </c>
    </row>
    <row r="63" spans="1:26" x14ac:dyDescent="0.25">
      <c r="A63" s="3" t="s">
        <v>52</v>
      </c>
      <c r="B63" s="2"/>
      <c r="I63" s="9">
        <f>SUM(H62)</f>
        <v>620100</v>
      </c>
      <c r="K63" s="11"/>
      <c r="L63" s="10"/>
      <c r="M63" s="8"/>
      <c r="N63" s="11"/>
      <c r="O63" s="10"/>
      <c r="P63" s="8"/>
      <c r="Q63" s="11"/>
      <c r="R63" s="12"/>
      <c r="S63" s="9"/>
      <c r="T63" s="12"/>
      <c r="U63" s="12"/>
      <c r="V63" s="12"/>
      <c r="W63" s="12"/>
      <c r="X63" s="12"/>
      <c r="Y63" s="12"/>
      <c r="Z63" s="8">
        <f>SUM(Z62)</f>
        <v>620100</v>
      </c>
    </row>
    <row r="64" spans="1:26" x14ac:dyDescent="0.25">
      <c r="A64" s="7" t="s">
        <v>73</v>
      </c>
      <c r="B64" s="2"/>
      <c r="H64" s="9"/>
      <c r="I64" s="9"/>
      <c r="K64" s="11"/>
      <c r="L64" s="10"/>
      <c r="M64" s="8"/>
      <c r="N64" s="11"/>
      <c r="O64" s="10"/>
      <c r="P64" s="8"/>
      <c r="Q64" s="11"/>
      <c r="R64" s="12"/>
      <c r="S64" s="9"/>
      <c r="T64" s="12"/>
      <c r="U64" s="12"/>
      <c r="V64" s="12"/>
      <c r="W64" s="12"/>
      <c r="X64" s="12"/>
      <c r="Y64" s="12"/>
      <c r="Z64" s="8"/>
    </row>
    <row r="65" spans="1:26" x14ac:dyDescent="0.25">
      <c r="A65" s="15" t="s">
        <v>59</v>
      </c>
      <c r="B65" s="15"/>
      <c r="C65" s="16"/>
      <c r="D65" s="16"/>
      <c r="E65" s="16"/>
      <c r="F65" s="16"/>
      <c r="G65" s="16"/>
      <c r="H65" s="17">
        <f>Z65</f>
        <v>257850</v>
      </c>
      <c r="I65" s="17"/>
      <c r="K65" s="11"/>
      <c r="L65" s="10"/>
      <c r="M65" s="8"/>
      <c r="N65" s="11"/>
      <c r="O65" s="10"/>
      <c r="P65" s="8"/>
      <c r="Q65" s="11">
        <v>573</v>
      </c>
      <c r="R65" s="12">
        <v>450</v>
      </c>
      <c r="S65" s="9">
        <f>Q65*R65</f>
        <v>257850</v>
      </c>
      <c r="T65" s="12"/>
      <c r="U65" s="12"/>
      <c r="V65" s="12"/>
      <c r="W65" s="12"/>
      <c r="X65" s="12"/>
      <c r="Y65" s="12"/>
      <c r="Z65" s="18">
        <f>M65+P65+SUM(S65:Y65)</f>
        <v>257850</v>
      </c>
    </row>
    <row r="66" spans="1:26" x14ac:dyDescent="0.25">
      <c r="A66" s="3" t="s">
        <v>52</v>
      </c>
      <c r="B66" s="2"/>
      <c r="I66" s="9">
        <f>SUM(H65)</f>
        <v>257850</v>
      </c>
      <c r="K66" s="11"/>
      <c r="L66" s="10"/>
      <c r="M66" s="8"/>
      <c r="N66" s="11"/>
      <c r="O66" s="10"/>
      <c r="P66" s="8"/>
      <c r="Q66" s="11"/>
      <c r="R66" s="12"/>
      <c r="S66" s="9"/>
      <c r="T66" s="12"/>
      <c r="U66" s="12"/>
      <c r="V66" s="12"/>
      <c r="W66" s="12"/>
      <c r="X66" s="12"/>
      <c r="Y66" s="12"/>
      <c r="Z66" s="8">
        <f>SUM(Z65)</f>
        <v>257850</v>
      </c>
    </row>
    <row r="67" spans="1:26" x14ac:dyDescent="0.25">
      <c r="A67" s="7" t="s">
        <v>16</v>
      </c>
      <c r="B67" s="2"/>
      <c r="H67" s="9"/>
      <c r="I67" s="9"/>
      <c r="K67" s="11"/>
      <c r="L67" s="10"/>
      <c r="M67" s="8"/>
      <c r="N67" s="11"/>
      <c r="O67" s="10"/>
      <c r="P67" s="8"/>
      <c r="Q67" s="11"/>
      <c r="R67" s="12"/>
      <c r="S67" s="9"/>
      <c r="T67" s="12"/>
      <c r="U67" s="12"/>
      <c r="V67" s="12"/>
      <c r="W67" s="12"/>
      <c r="X67" s="12"/>
      <c r="Y67" s="12"/>
      <c r="Z67" s="8"/>
    </row>
    <row r="68" spans="1:26" x14ac:dyDescent="0.25">
      <c r="A68" s="3" t="s">
        <v>69</v>
      </c>
      <c r="B68" s="2"/>
      <c r="H68" s="9">
        <f>Z68</f>
        <v>2600</v>
      </c>
      <c r="I68" s="9"/>
      <c r="K68" s="11"/>
      <c r="L68" s="10"/>
      <c r="M68" s="8"/>
      <c r="N68" s="11"/>
      <c r="O68" s="10"/>
      <c r="P68" s="8"/>
      <c r="Q68" s="30"/>
      <c r="R68" s="12"/>
      <c r="S68" s="9"/>
      <c r="T68" s="12"/>
      <c r="U68" s="12"/>
      <c r="V68" s="12"/>
      <c r="W68" s="12">
        <v>2600</v>
      </c>
      <c r="X68" s="12"/>
      <c r="Y68" s="12"/>
      <c r="Z68" s="8">
        <f>M68+P68+SUM(S68:Y68)</f>
        <v>2600</v>
      </c>
    </row>
    <row r="69" spans="1:26" x14ac:dyDescent="0.25">
      <c r="A69" s="3" t="s">
        <v>70</v>
      </c>
      <c r="B69" s="2"/>
      <c r="H69" s="9">
        <f>Z69</f>
        <v>10400</v>
      </c>
      <c r="I69" s="9"/>
      <c r="K69" s="11">
        <f>26*2*2</f>
        <v>104</v>
      </c>
      <c r="L69" s="10">
        <v>100</v>
      </c>
      <c r="M69" s="8">
        <f>K69*L69</f>
        <v>10400</v>
      </c>
      <c r="N69" s="11"/>
      <c r="O69" s="10"/>
      <c r="P69" s="8"/>
      <c r="Q69" s="11"/>
      <c r="R69" s="12"/>
      <c r="S69" s="9"/>
      <c r="T69" s="12"/>
      <c r="U69" s="12"/>
      <c r="V69" s="12"/>
      <c r="W69" s="12"/>
      <c r="X69" s="12"/>
      <c r="Y69" s="12"/>
      <c r="Z69" s="8">
        <f>M69+P69+SUM(S69:Y69)</f>
        <v>10400</v>
      </c>
    </row>
    <row r="70" spans="1:26" x14ac:dyDescent="0.25">
      <c r="A70" s="3" t="s">
        <v>71</v>
      </c>
      <c r="B70" s="2"/>
      <c r="H70" s="9">
        <f>Z70</f>
        <v>300</v>
      </c>
      <c r="I70" s="9"/>
      <c r="K70" s="11"/>
      <c r="L70" s="10"/>
      <c r="M70" s="8"/>
      <c r="N70" s="11"/>
      <c r="O70" s="10"/>
      <c r="P70" s="8"/>
      <c r="Q70" s="11"/>
      <c r="R70" s="12"/>
      <c r="S70" s="9"/>
      <c r="T70" s="12"/>
      <c r="U70" s="12"/>
      <c r="V70" s="12"/>
      <c r="W70" s="12">
        <v>300</v>
      </c>
      <c r="X70" s="12"/>
      <c r="Y70" s="12"/>
      <c r="Z70" s="8">
        <f>M70+P70+SUM(S70:Y70)</f>
        <v>300</v>
      </c>
    </row>
    <row r="71" spans="1:26" x14ac:dyDescent="0.25">
      <c r="A71" s="3" t="s">
        <v>51</v>
      </c>
      <c r="B71" s="2"/>
      <c r="H71" s="9">
        <f>Z71</f>
        <v>3120</v>
      </c>
      <c r="I71" s="9"/>
      <c r="K71" s="11"/>
      <c r="L71" s="10"/>
      <c r="M71" s="8"/>
      <c r="N71" s="11"/>
      <c r="O71" s="10"/>
      <c r="P71" s="8"/>
      <c r="Q71" s="11"/>
      <c r="R71" s="12"/>
      <c r="S71" s="9"/>
      <c r="T71" s="12"/>
      <c r="U71" s="12"/>
      <c r="V71" s="12"/>
      <c r="W71" s="12">
        <f>3*40*26</f>
        <v>3120</v>
      </c>
      <c r="X71" s="12"/>
      <c r="Y71" s="12"/>
      <c r="Z71" s="8">
        <f>M71+P71+SUM(S71:Y71)</f>
        <v>3120</v>
      </c>
    </row>
    <row r="72" spans="1:26" x14ac:dyDescent="0.25">
      <c r="A72" s="14" t="s">
        <v>72</v>
      </c>
      <c r="B72" s="15"/>
      <c r="C72" s="16"/>
      <c r="D72" s="16"/>
      <c r="E72" s="16"/>
      <c r="F72" s="16"/>
      <c r="G72" s="16"/>
      <c r="H72" s="17">
        <f>Z72</f>
        <v>1300</v>
      </c>
      <c r="I72" s="17"/>
      <c r="K72" s="11"/>
      <c r="L72" s="10"/>
      <c r="M72" s="8"/>
      <c r="N72" s="11"/>
      <c r="O72" s="10"/>
      <c r="P72" s="8"/>
      <c r="Q72" s="11"/>
      <c r="R72" s="12"/>
      <c r="S72" s="9"/>
      <c r="T72" s="12"/>
      <c r="U72" s="12"/>
      <c r="V72" s="12"/>
      <c r="W72" s="12">
        <f>1*26*50</f>
        <v>1300</v>
      </c>
      <c r="X72" s="12"/>
      <c r="Y72" s="12"/>
      <c r="Z72" s="18">
        <f>M72+P72+SUM(S72:Y72)</f>
        <v>1300</v>
      </c>
    </row>
    <row r="73" spans="1:26" x14ac:dyDescent="0.25">
      <c r="A73" s="3" t="s">
        <v>52</v>
      </c>
      <c r="B73" s="2"/>
      <c r="H73" s="9"/>
      <c r="I73" s="9">
        <f>SUM(H68:H72)</f>
        <v>17720</v>
      </c>
      <c r="K73" s="11"/>
      <c r="L73" s="10"/>
      <c r="M73" s="8"/>
      <c r="N73" s="11"/>
      <c r="O73" s="10"/>
      <c r="P73" s="8"/>
      <c r="Q73" s="11"/>
      <c r="R73" s="12"/>
      <c r="S73" s="9"/>
      <c r="T73" s="12"/>
      <c r="U73" s="12"/>
      <c r="V73" s="12"/>
      <c r="W73" s="12"/>
      <c r="X73" s="12"/>
      <c r="Y73" s="12"/>
      <c r="Z73" s="8">
        <f>SUM(Z68:Z72)</f>
        <v>17720</v>
      </c>
    </row>
    <row r="74" spans="1:26" x14ac:dyDescent="0.25">
      <c r="A74" s="7" t="s">
        <v>17</v>
      </c>
      <c r="B74" s="2"/>
      <c r="H74" s="9"/>
      <c r="I74" s="9"/>
      <c r="K74" s="11"/>
      <c r="L74" s="10"/>
      <c r="M74" s="8"/>
      <c r="N74" s="11"/>
      <c r="O74" s="10"/>
      <c r="P74" s="8"/>
      <c r="Q74" s="11"/>
      <c r="R74" s="12"/>
      <c r="S74" s="9"/>
      <c r="T74" s="12"/>
      <c r="U74" s="12"/>
      <c r="V74" s="12"/>
      <c r="W74" s="12"/>
      <c r="X74" s="12"/>
      <c r="Y74" s="12"/>
      <c r="Z74" s="8"/>
    </row>
    <row r="75" spans="1:26" x14ac:dyDescent="0.25">
      <c r="A75" s="3" t="s">
        <v>46</v>
      </c>
      <c r="B75" s="2"/>
      <c r="H75" s="9">
        <f t="shared" ref="H75:H77" si="0">Z75</f>
        <v>15400</v>
      </c>
      <c r="I75" s="9"/>
      <c r="K75" s="11"/>
      <c r="L75" s="10"/>
      <c r="M75" s="8"/>
      <c r="N75" s="11"/>
      <c r="O75" s="10"/>
      <c r="P75" s="8"/>
      <c r="Q75" s="11"/>
      <c r="R75" s="12"/>
      <c r="S75" s="9"/>
      <c r="T75" s="12">
        <f>77*200</f>
        <v>15400</v>
      </c>
      <c r="U75" s="12"/>
      <c r="V75" s="12"/>
      <c r="W75" s="12"/>
      <c r="X75" s="12"/>
      <c r="Y75" s="12"/>
      <c r="Z75" s="8">
        <f>M75+P75+SUM(S75:Y75)</f>
        <v>15400</v>
      </c>
    </row>
    <row r="76" spans="1:26" x14ac:dyDescent="0.25">
      <c r="A76" s="3" t="s">
        <v>48</v>
      </c>
      <c r="B76" s="2"/>
      <c r="H76" s="9">
        <f t="shared" si="0"/>
        <v>10000</v>
      </c>
      <c r="I76" s="9"/>
      <c r="K76" s="11"/>
      <c r="L76" s="10"/>
      <c r="M76" s="8"/>
      <c r="N76" s="11"/>
      <c r="O76" s="10"/>
      <c r="P76" s="8"/>
      <c r="Q76" s="11"/>
      <c r="R76" s="12"/>
      <c r="S76" s="9"/>
      <c r="T76" s="12"/>
      <c r="U76" s="12"/>
      <c r="V76" s="12">
        <f>10*1000</f>
        <v>10000</v>
      </c>
      <c r="W76" s="12"/>
      <c r="X76" s="12"/>
      <c r="Y76" s="12"/>
      <c r="Z76" s="8">
        <f>M76+P76+SUM(S76:Y76)</f>
        <v>10000</v>
      </c>
    </row>
    <row r="77" spans="1:26" x14ac:dyDescent="0.25">
      <c r="A77" s="14" t="s">
        <v>47</v>
      </c>
      <c r="B77" s="15"/>
      <c r="C77" s="16"/>
      <c r="D77" s="16"/>
      <c r="E77" s="16"/>
      <c r="F77" s="16"/>
      <c r="G77" s="16"/>
      <c r="H77" s="17">
        <f t="shared" si="0"/>
        <v>50840</v>
      </c>
      <c r="I77" s="17"/>
      <c r="K77" s="11"/>
      <c r="L77" s="10"/>
      <c r="M77" s="8"/>
      <c r="N77" s="11"/>
      <c r="O77" s="10"/>
      <c r="P77" s="8"/>
      <c r="Q77" s="11"/>
      <c r="R77" s="12"/>
      <c r="S77" s="9"/>
      <c r="T77" s="12"/>
      <c r="U77" s="12">
        <f>32160+16080+2600</f>
        <v>50840</v>
      </c>
      <c r="V77" s="12"/>
      <c r="W77" s="12"/>
      <c r="X77" s="12"/>
      <c r="Y77" s="12"/>
      <c r="Z77" s="18">
        <f>M77+P77+SUM(S77:Y77)</f>
        <v>50840</v>
      </c>
    </row>
    <row r="78" spans="1:26" x14ac:dyDescent="0.25">
      <c r="A78" s="3" t="s">
        <v>52</v>
      </c>
      <c r="B78" s="2"/>
      <c r="H78" s="9"/>
      <c r="I78" s="9">
        <f>SUM(H75:H77)</f>
        <v>76240</v>
      </c>
      <c r="K78" s="11"/>
      <c r="L78" s="10"/>
      <c r="M78" s="8"/>
      <c r="N78" s="11"/>
      <c r="O78" s="10"/>
      <c r="P78" s="8"/>
      <c r="Q78" s="11"/>
      <c r="R78" s="12"/>
      <c r="S78" s="9"/>
      <c r="T78" s="12"/>
      <c r="U78" s="12"/>
      <c r="V78" s="12"/>
      <c r="W78" s="12"/>
      <c r="X78" s="12"/>
      <c r="Y78" s="12"/>
      <c r="Z78" s="8">
        <f>SUM(Z75:Z77)</f>
        <v>76240</v>
      </c>
    </row>
    <row r="79" spans="1:26" x14ac:dyDescent="0.25">
      <c r="A79" s="7" t="s">
        <v>18</v>
      </c>
      <c r="B79" s="2"/>
      <c r="H79" s="9"/>
      <c r="I79" s="9"/>
      <c r="K79" s="11"/>
      <c r="L79" s="10"/>
      <c r="M79" s="8"/>
      <c r="N79" s="11"/>
      <c r="O79" s="10"/>
      <c r="P79" s="8"/>
      <c r="Q79" s="11"/>
      <c r="R79" s="12"/>
      <c r="S79" s="9"/>
      <c r="T79" s="12"/>
      <c r="U79" s="12"/>
      <c r="V79" s="12"/>
      <c r="W79" s="12"/>
      <c r="X79" s="12"/>
      <c r="Y79" s="12"/>
      <c r="Z79" s="8"/>
    </row>
    <row r="80" spans="1:26" x14ac:dyDescent="0.25">
      <c r="A80" s="14" t="s">
        <v>41</v>
      </c>
      <c r="B80" s="15"/>
      <c r="C80" s="16"/>
      <c r="D80" s="16"/>
      <c r="E80" s="16"/>
      <c r="F80" s="16"/>
      <c r="G80" s="16"/>
      <c r="H80" s="17">
        <f>Z80</f>
        <v>1500</v>
      </c>
      <c r="I80" s="17"/>
      <c r="K80" s="11">
        <v>5</v>
      </c>
      <c r="L80" s="10">
        <v>300</v>
      </c>
      <c r="M80" s="8">
        <f>K80*L80</f>
        <v>1500</v>
      </c>
      <c r="N80" s="11"/>
      <c r="O80" s="10"/>
      <c r="P80" s="8"/>
      <c r="Q80" s="11"/>
      <c r="R80" s="12"/>
      <c r="S80" s="9"/>
      <c r="T80" s="12"/>
      <c r="U80" s="12"/>
      <c r="V80" s="12"/>
      <c r="W80" s="12"/>
      <c r="X80" s="12"/>
      <c r="Y80" s="12"/>
      <c r="Z80" s="18">
        <f>M80+P80+SUM(S80:Y80)</f>
        <v>1500</v>
      </c>
    </row>
    <row r="81" spans="1:26" x14ac:dyDescent="0.25">
      <c r="A81" s="3" t="s">
        <v>52</v>
      </c>
      <c r="B81" s="2"/>
      <c r="H81" s="9"/>
      <c r="I81" s="9">
        <f>SUM(H80)</f>
        <v>1500</v>
      </c>
      <c r="K81" s="11"/>
      <c r="L81" s="10"/>
      <c r="M81" s="8"/>
      <c r="N81" s="11"/>
      <c r="O81" s="10"/>
      <c r="P81" s="8"/>
      <c r="Q81" s="11"/>
      <c r="R81" s="12"/>
      <c r="S81" s="9"/>
      <c r="T81" s="12"/>
      <c r="U81" s="12"/>
      <c r="V81" s="12"/>
      <c r="W81" s="12"/>
      <c r="X81" s="12"/>
      <c r="Y81" s="12"/>
      <c r="Z81" s="8">
        <f>SUM(Z80)</f>
        <v>1500</v>
      </c>
    </row>
    <row r="82" spans="1:26" x14ac:dyDescent="0.25">
      <c r="A82" s="7" t="s">
        <v>86</v>
      </c>
      <c r="B82" s="2"/>
      <c r="H82" s="9"/>
      <c r="I82" s="9"/>
      <c r="K82" s="11"/>
      <c r="L82" s="10"/>
      <c r="M82" s="8"/>
      <c r="N82" s="11"/>
      <c r="O82" s="10"/>
      <c r="P82" s="8"/>
      <c r="Q82" s="11"/>
      <c r="R82" s="12"/>
      <c r="S82" s="9"/>
      <c r="T82" s="12"/>
      <c r="U82" s="12"/>
      <c r="V82" s="12"/>
      <c r="W82" s="12"/>
      <c r="X82" s="12"/>
      <c r="Y82" s="12"/>
      <c r="Z82" s="8"/>
    </row>
    <row r="83" spans="1:26" x14ac:dyDescent="0.25">
      <c r="A83" s="7" t="s">
        <v>87</v>
      </c>
      <c r="B83" s="2"/>
      <c r="H83" s="9"/>
      <c r="I83" s="9"/>
      <c r="K83" s="11"/>
      <c r="L83" s="10"/>
      <c r="M83" s="8"/>
      <c r="N83" s="11"/>
      <c r="O83" s="10"/>
      <c r="P83" s="8"/>
      <c r="Q83" s="11"/>
      <c r="R83" s="12"/>
      <c r="S83" s="9"/>
      <c r="T83" s="12"/>
      <c r="U83" s="12"/>
      <c r="V83" s="12"/>
      <c r="W83" s="12"/>
      <c r="X83" s="12"/>
      <c r="Y83" s="12"/>
      <c r="Z83" s="8"/>
    </row>
    <row r="84" spans="1:26" x14ac:dyDescent="0.25">
      <c r="A84" s="3" t="s">
        <v>41</v>
      </c>
      <c r="B84" s="2"/>
      <c r="H84" s="9">
        <f>Z84</f>
        <v>0</v>
      </c>
      <c r="I84" s="9"/>
      <c r="K84" s="11">
        <v>0</v>
      </c>
      <c r="L84" s="10">
        <v>0</v>
      </c>
      <c r="M84" s="8">
        <f>K84*L84</f>
        <v>0</v>
      </c>
      <c r="N84" s="11">
        <v>0</v>
      </c>
      <c r="O84" s="10">
        <v>0</v>
      </c>
      <c r="P84" s="8">
        <f>N84*O84</f>
        <v>0</v>
      </c>
      <c r="Q84" s="11"/>
      <c r="R84" s="12"/>
      <c r="S84" s="9"/>
      <c r="T84" s="12"/>
      <c r="U84" s="12"/>
      <c r="V84" s="12"/>
      <c r="W84" s="12"/>
      <c r="X84" s="12"/>
      <c r="Y84" s="12"/>
      <c r="Z84" s="8">
        <f>M84+P84+SUM(S84:Y84)</f>
        <v>0</v>
      </c>
    </row>
    <row r="85" spans="1:26" x14ac:dyDescent="0.25">
      <c r="A85" s="14" t="s">
        <v>42</v>
      </c>
      <c r="B85" s="15"/>
      <c r="C85" s="16"/>
      <c r="D85" s="16"/>
      <c r="E85" s="16"/>
      <c r="F85" s="16"/>
      <c r="G85" s="16"/>
      <c r="H85" s="17">
        <f>Z85</f>
        <v>0</v>
      </c>
      <c r="I85" s="17"/>
      <c r="K85" s="11">
        <v>0</v>
      </c>
      <c r="L85" s="10">
        <v>0</v>
      </c>
      <c r="M85" s="8">
        <f>K85*L85</f>
        <v>0</v>
      </c>
      <c r="N85" s="11">
        <v>0</v>
      </c>
      <c r="O85" s="10">
        <v>0</v>
      </c>
      <c r="P85" s="8">
        <f>N85*O85</f>
        <v>0</v>
      </c>
      <c r="Q85" s="11"/>
      <c r="R85" s="12"/>
      <c r="S85" s="9"/>
      <c r="T85" s="12"/>
      <c r="U85" s="12"/>
      <c r="V85" s="12"/>
      <c r="W85" s="12"/>
      <c r="X85" s="12"/>
      <c r="Y85" s="12"/>
      <c r="Z85" s="18">
        <f>M85+P85+SUM(S85:Y85)</f>
        <v>0</v>
      </c>
    </row>
    <row r="86" spans="1:26" x14ac:dyDescent="0.25">
      <c r="A86" s="3" t="s">
        <v>52</v>
      </c>
      <c r="B86" s="2"/>
      <c r="I86" s="9">
        <f>SUM(H84:H85)</f>
        <v>0</v>
      </c>
      <c r="K86" s="11"/>
      <c r="L86" s="10"/>
      <c r="M86" s="8"/>
      <c r="N86" s="11"/>
      <c r="O86" s="10"/>
      <c r="P86" s="8"/>
      <c r="Q86" s="11"/>
      <c r="R86" s="12"/>
      <c r="S86" s="9"/>
      <c r="T86" s="12"/>
      <c r="U86" s="12"/>
      <c r="V86" s="12"/>
      <c r="W86" s="12"/>
      <c r="X86" s="12"/>
      <c r="Y86" s="12"/>
      <c r="Z86" s="8">
        <f>SUM(Z84:Z85)</f>
        <v>0</v>
      </c>
    </row>
    <row r="87" spans="1:26" x14ac:dyDescent="0.25">
      <c r="A87" s="7" t="s">
        <v>19</v>
      </c>
      <c r="B87" s="2"/>
      <c r="H87" s="9"/>
      <c r="I87" s="9"/>
      <c r="K87" s="11"/>
      <c r="L87" s="10"/>
      <c r="M87" s="8"/>
      <c r="N87" s="11"/>
      <c r="O87" s="10"/>
      <c r="P87" s="8"/>
      <c r="Q87" s="11"/>
      <c r="R87" s="12"/>
      <c r="S87" s="9"/>
      <c r="T87" s="12"/>
      <c r="U87" s="12"/>
      <c r="V87" s="12"/>
      <c r="W87" s="12"/>
      <c r="X87" s="12"/>
      <c r="Y87" s="12"/>
      <c r="Z87" s="8"/>
    </row>
    <row r="88" spans="1:26" x14ac:dyDescent="0.25">
      <c r="A88" s="3" t="s">
        <v>41</v>
      </c>
      <c r="B88" s="2"/>
      <c r="H88" s="9">
        <f>Z88</f>
        <v>0</v>
      </c>
      <c r="I88" s="9"/>
      <c r="K88" s="11">
        <v>0</v>
      </c>
      <c r="L88" s="10">
        <v>0</v>
      </c>
      <c r="M88" s="8">
        <f>K88*L88</f>
        <v>0</v>
      </c>
      <c r="N88" s="11">
        <v>0</v>
      </c>
      <c r="O88" s="10">
        <v>0</v>
      </c>
      <c r="P88" s="8">
        <f>N88*O88</f>
        <v>0</v>
      </c>
      <c r="Q88" s="11"/>
      <c r="R88" s="12"/>
      <c r="S88" s="9"/>
      <c r="T88" s="12"/>
      <c r="U88" s="12"/>
      <c r="V88" s="12"/>
      <c r="W88" s="12"/>
      <c r="X88" s="12"/>
      <c r="Y88" s="12"/>
      <c r="Z88" s="8">
        <f>M88+P88+SUM(S88:Y88)</f>
        <v>0</v>
      </c>
    </row>
    <row r="89" spans="1:26" x14ac:dyDescent="0.25">
      <c r="A89" s="14" t="s">
        <v>42</v>
      </c>
      <c r="B89" s="15"/>
      <c r="C89" s="16"/>
      <c r="D89" s="16"/>
      <c r="E89" s="16"/>
      <c r="F89" s="16"/>
      <c r="G89" s="16"/>
      <c r="H89" s="17">
        <f>Z89</f>
        <v>0</v>
      </c>
      <c r="I89" s="17"/>
      <c r="K89" s="11">
        <v>0</v>
      </c>
      <c r="L89" s="10">
        <v>0</v>
      </c>
      <c r="M89" s="8">
        <f>K89*L89</f>
        <v>0</v>
      </c>
      <c r="N89" s="11">
        <v>0</v>
      </c>
      <c r="O89" s="10">
        <v>0</v>
      </c>
      <c r="P89" s="8">
        <f>N89*O89</f>
        <v>0</v>
      </c>
      <c r="Q89" s="11"/>
      <c r="R89" s="12"/>
      <c r="S89" s="9"/>
      <c r="T89" s="12"/>
      <c r="U89" s="12"/>
      <c r="V89" s="12"/>
      <c r="W89" s="12"/>
      <c r="X89" s="12"/>
      <c r="Y89" s="12"/>
      <c r="Z89" s="18">
        <f>M89+P89+SUM(S89:Y89)</f>
        <v>0</v>
      </c>
    </row>
    <row r="90" spans="1:26" x14ac:dyDescent="0.25">
      <c r="A90" s="3" t="s">
        <v>52</v>
      </c>
      <c r="B90" s="2"/>
      <c r="I90" s="9">
        <f>SUM(H88:H89)</f>
        <v>0</v>
      </c>
      <c r="K90" s="11"/>
      <c r="L90" s="10"/>
      <c r="M90" s="8"/>
      <c r="N90" s="11"/>
      <c r="O90" s="10"/>
      <c r="P90" s="8"/>
      <c r="Q90" s="11"/>
      <c r="R90" s="12"/>
      <c r="S90" s="9"/>
      <c r="T90" s="12"/>
      <c r="U90" s="12"/>
      <c r="V90" s="12"/>
      <c r="W90" s="12"/>
      <c r="X90" s="12"/>
      <c r="Y90" s="12"/>
      <c r="Z90" s="8">
        <f>SUM(Z88:Z89)</f>
        <v>0</v>
      </c>
    </row>
    <row r="91" spans="1:26" x14ac:dyDescent="0.25">
      <c r="A91" s="7" t="s">
        <v>88</v>
      </c>
      <c r="B91" s="2"/>
      <c r="H91" s="9"/>
      <c r="I91" s="9"/>
      <c r="K91" s="11"/>
      <c r="L91" s="10"/>
      <c r="M91" s="8"/>
      <c r="N91" s="11"/>
      <c r="O91" s="10"/>
      <c r="P91" s="8"/>
      <c r="Q91" s="11"/>
      <c r="R91" s="12"/>
      <c r="S91" s="9"/>
      <c r="T91" s="12"/>
      <c r="U91" s="12"/>
      <c r="V91" s="12"/>
      <c r="W91" s="12"/>
      <c r="X91" s="12"/>
      <c r="Y91" s="12"/>
      <c r="Z91" s="8"/>
    </row>
    <row r="92" spans="1:26" x14ac:dyDescent="0.25">
      <c r="A92" s="7" t="s">
        <v>89</v>
      </c>
      <c r="B92" s="2"/>
      <c r="H92" s="9"/>
      <c r="I92" s="9"/>
      <c r="K92" s="11"/>
      <c r="L92" s="10"/>
      <c r="M92" s="8"/>
      <c r="N92" s="11"/>
      <c r="O92" s="10"/>
      <c r="P92" s="8"/>
      <c r="Q92" s="11"/>
      <c r="R92" s="12"/>
      <c r="S92" s="9"/>
      <c r="T92" s="12"/>
      <c r="U92" s="12"/>
      <c r="V92" s="12"/>
      <c r="W92" s="12"/>
      <c r="X92" s="12"/>
      <c r="Y92" s="12"/>
      <c r="Z92" s="8"/>
    </row>
    <row r="93" spans="1:26" x14ac:dyDescent="0.25">
      <c r="A93" s="3" t="s">
        <v>41</v>
      </c>
      <c r="B93" s="2"/>
      <c r="H93" s="9">
        <f>Z93</f>
        <v>0</v>
      </c>
      <c r="I93" s="9"/>
      <c r="K93" s="11">
        <v>0</v>
      </c>
      <c r="L93" s="10">
        <v>0</v>
      </c>
      <c r="M93" s="8">
        <f>K93*L93</f>
        <v>0</v>
      </c>
      <c r="N93" s="11">
        <v>0</v>
      </c>
      <c r="O93" s="10">
        <v>0</v>
      </c>
      <c r="P93" s="8">
        <f>N93*O93</f>
        <v>0</v>
      </c>
      <c r="Q93" s="11"/>
      <c r="R93" s="12"/>
      <c r="S93" s="9"/>
      <c r="T93" s="12"/>
      <c r="U93" s="12"/>
      <c r="V93" s="12"/>
      <c r="W93" s="12"/>
      <c r="X93" s="12"/>
      <c r="Y93" s="12"/>
      <c r="Z93" s="8">
        <f>M93+P93+SUM(S93:Y93)</f>
        <v>0</v>
      </c>
    </row>
    <row r="94" spans="1:26" x14ac:dyDescent="0.25">
      <c r="A94" s="14" t="s">
        <v>42</v>
      </c>
      <c r="B94" s="15"/>
      <c r="C94" s="16"/>
      <c r="D94" s="16"/>
      <c r="E94" s="16"/>
      <c r="F94" s="16"/>
      <c r="G94" s="16"/>
      <c r="H94" s="17">
        <f>Z94</f>
        <v>0</v>
      </c>
      <c r="I94" s="17"/>
      <c r="K94" s="11">
        <v>0</v>
      </c>
      <c r="L94" s="10">
        <v>0</v>
      </c>
      <c r="M94" s="8">
        <f>K94*L94</f>
        <v>0</v>
      </c>
      <c r="N94" s="11">
        <v>0</v>
      </c>
      <c r="O94" s="10">
        <v>0</v>
      </c>
      <c r="P94" s="8">
        <f>N94*O94</f>
        <v>0</v>
      </c>
      <c r="Q94" s="11"/>
      <c r="R94" s="12"/>
      <c r="S94" s="9"/>
      <c r="T94" s="12"/>
      <c r="U94" s="12"/>
      <c r="V94" s="12"/>
      <c r="W94" s="12"/>
      <c r="X94" s="12"/>
      <c r="Y94" s="12"/>
      <c r="Z94" s="18">
        <f>M94+P94+SUM(S94:Y94)</f>
        <v>0</v>
      </c>
    </row>
    <row r="95" spans="1:26" x14ac:dyDescent="0.25">
      <c r="A95" s="3" t="s">
        <v>52</v>
      </c>
      <c r="B95" s="2"/>
      <c r="I95" s="9">
        <f>SUM(H93:H94)</f>
        <v>0</v>
      </c>
      <c r="K95" s="11"/>
      <c r="L95" s="10"/>
      <c r="M95" s="8"/>
      <c r="N95" s="11"/>
      <c r="O95" s="10"/>
      <c r="P95" s="8"/>
      <c r="Q95" s="11"/>
      <c r="R95" s="12"/>
      <c r="S95" s="9"/>
      <c r="T95" s="12"/>
      <c r="U95" s="12"/>
      <c r="V95" s="12"/>
      <c r="W95" s="12"/>
      <c r="X95" s="12"/>
      <c r="Y95" s="12"/>
      <c r="Z95" s="8">
        <f>SUM(Z93:Z94)</f>
        <v>0</v>
      </c>
    </row>
    <row r="96" spans="1:26" x14ac:dyDescent="0.25">
      <c r="A96" s="7" t="s">
        <v>39</v>
      </c>
      <c r="B96" s="2"/>
      <c r="H96" s="9"/>
      <c r="I96" s="9"/>
      <c r="K96" s="11"/>
      <c r="L96" s="10"/>
      <c r="M96" s="8"/>
      <c r="N96" s="11"/>
      <c r="O96" s="10"/>
      <c r="P96" s="8"/>
      <c r="Q96" s="11"/>
      <c r="R96" s="12"/>
      <c r="S96" s="9"/>
      <c r="T96" s="12"/>
      <c r="U96" s="12"/>
      <c r="V96" s="12"/>
      <c r="W96" s="12"/>
      <c r="X96" s="12"/>
      <c r="Y96" s="12"/>
      <c r="Z96" s="8"/>
    </row>
    <row r="97" spans="1:37" x14ac:dyDescent="0.25">
      <c r="A97" s="14" t="s">
        <v>41</v>
      </c>
      <c r="B97" s="15"/>
      <c r="C97" s="16"/>
      <c r="D97" s="16"/>
      <c r="E97" s="16"/>
      <c r="F97" s="16"/>
      <c r="G97" s="16"/>
      <c r="H97" s="17">
        <f>Z97</f>
        <v>320</v>
      </c>
      <c r="I97" s="17"/>
      <c r="K97" s="11">
        <v>16</v>
      </c>
      <c r="L97" s="10">
        <v>10</v>
      </c>
      <c r="M97" s="8">
        <f>K97*L97</f>
        <v>160</v>
      </c>
      <c r="N97" s="11">
        <v>16</v>
      </c>
      <c r="O97" s="10">
        <v>10</v>
      </c>
      <c r="P97" s="8">
        <f>N97*O97</f>
        <v>160</v>
      </c>
      <c r="Q97" s="11"/>
      <c r="R97" s="12"/>
      <c r="S97" s="9"/>
      <c r="T97" s="12"/>
      <c r="U97" s="12"/>
      <c r="V97" s="12"/>
      <c r="W97" s="12"/>
      <c r="X97" s="12"/>
      <c r="Y97" s="12"/>
      <c r="Z97" s="18">
        <f>M97+P97+SUM(S97:Y97)</f>
        <v>320</v>
      </c>
    </row>
    <row r="98" spans="1:37" x14ac:dyDescent="0.25">
      <c r="A98" s="3" t="s">
        <v>52</v>
      </c>
      <c r="B98" s="2"/>
      <c r="H98" s="9"/>
      <c r="I98" s="9">
        <f>SUM(H97)</f>
        <v>320</v>
      </c>
      <c r="K98" s="11"/>
      <c r="L98" s="10"/>
      <c r="M98" s="8"/>
      <c r="N98" s="11"/>
      <c r="O98" s="10"/>
      <c r="P98" s="8"/>
      <c r="Q98" s="11"/>
      <c r="R98" s="12"/>
      <c r="S98" s="9"/>
      <c r="T98" s="12"/>
      <c r="U98" s="12"/>
      <c r="V98" s="12"/>
      <c r="W98" s="12"/>
      <c r="X98" s="12"/>
      <c r="Y98" s="12"/>
      <c r="Z98" s="8">
        <f>SUM(Z96:Z97)</f>
        <v>320</v>
      </c>
    </row>
    <row r="99" spans="1:37" x14ac:dyDescent="0.25">
      <c r="A99" s="7" t="s">
        <v>20</v>
      </c>
      <c r="B99" s="2"/>
      <c r="H99" s="9"/>
      <c r="I99" s="9"/>
      <c r="K99" s="11"/>
      <c r="L99" s="10"/>
      <c r="M99" s="8"/>
      <c r="N99" s="11"/>
      <c r="O99" s="10"/>
      <c r="P99" s="8"/>
      <c r="Q99" s="11"/>
      <c r="R99" s="12"/>
      <c r="S99" s="9"/>
      <c r="T99" s="12"/>
      <c r="U99" s="12"/>
      <c r="V99" s="12"/>
      <c r="W99" s="12"/>
      <c r="X99" s="12"/>
      <c r="Y99" s="12"/>
      <c r="Z99" s="8"/>
    </row>
    <row r="100" spans="1:37" x14ac:dyDescent="0.25">
      <c r="A100" s="3" t="s">
        <v>74</v>
      </c>
      <c r="B100" s="2"/>
      <c r="H100" s="9"/>
      <c r="I100" s="9"/>
      <c r="K100" s="11"/>
      <c r="L100" s="10"/>
      <c r="M100" s="8"/>
      <c r="N100" s="11"/>
      <c r="O100" s="10"/>
      <c r="P100" s="8"/>
      <c r="Q100" s="11"/>
      <c r="R100" s="12"/>
      <c r="S100" s="9"/>
      <c r="T100" s="12"/>
      <c r="U100" s="12"/>
      <c r="V100" s="12"/>
      <c r="W100" s="12"/>
      <c r="X100" s="12"/>
      <c r="Y100" s="12"/>
      <c r="Z100" s="8"/>
    </row>
    <row r="101" spans="1:37" x14ac:dyDescent="0.25">
      <c r="A101" s="7" t="s">
        <v>40</v>
      </c>
      <c r="B101" s="2"/>
      <c r="H101" s="9"/>
      <c r="I101" s="9"/>
      <c r="K101" s="11"/>
      <c r="L101" s="10"/>
      <c r="M101" s="8"/>
      <c r="N101" s="11"/>
      <c r="O101" s="10"/>
      <c r="P101" s="8"/>
      <c r="Q101" s="11"/>
      <c r="R101" s="12"/>
      <c r="S101" s="9"/>
      <c r="T101" s="12"/>
      <c r="U101" s="12"/>
      <c r="V101" s="12"/>
      <c r="W101" s="12"/>
      <c r="X101" s="12"/>
      <c r="Y101" s="12"/>
      <c r="Z101" s="8"/>
    </row>
    <row r="102" spans="1:37" x14ac:dyDescent="0.25">
      <c r="A102" s="14" t="s">
        <v>41</v>
      </c>
      <c r="B102" s="15"/>
      <c r="C102" s="16"/>
      <c r="D102" s="16"/>
      <c r="E102" s="16"/>
      <c r="F102" s="16"/>
      <c r="G102" s="16"/>
      <c r="H102" s="17">
        <f>Z102</f>
        <v>160</v>
      </c>
      <c r="I102" s="17"/>
      <c r="K102" s="11">
        <v>8</v>
      </c>
      <c r="L102" s="10">
        <v>10</v>
      </c>
      <c r="M102" s="8">
        <f>K102*L102</f>
        <v>80</v>
      </c>
      <c r="N102" s="11">
        <v>8</v>
      </c>
      <c r="O102" s="10">
        <v>10</v>
      </c>
      <c r="P102" s="8">
        <f>N102*O102</f>
        <v>80</v>
      </c>
      <c r="Q102" s="11"/>
      <c r="R102" s="12"/>
      <c r="S102" s="9"/>
      <c r="T102" s="12"/>
      <c r="U102" s="12"/>
      <c r="V102" s="12"/>
      <c r="W102" s="12"/>
      <c r="X102" s="12"/>
      <c r="Y102" s="12"/>
      <c r="Z102" s="18">
        <f>M102+P102+SUM(S102:Y102)</f>
        <v>160</v>
      </c>
    </row>
    <row r="103" spans="1:37" x14ac:dyDescent="0.25">
      <c r="A103" s="3" t="s">
        <v>52</v>
      </c>
      <c r="B103" s="2"/>
      <c r="H103" s="9"/>
      <c r="I103" s="9">
        <f>SUM(H102)</f>
        <v>160</v>
      </c>
      <c r="K103" s="11"/>
      <c r="L103" s="10"/>
      <c r="M103" s="8"/>
      <c r="N103" s="11"/>
      <c r="O103" s="10"/>
      <c r="P103" s="8"/>
      <c r="Q103" s="11"/>
      <c r="R103" s="12"/>
      <c r="S103" s="9"/>
      <c r="T103" s="12"/>
      <c r="U103" s="12"/>
      <c r="V103" s="12"/>
      <c r="W103" s="12"/>
      <c r="X103" s="12"/>
      <c r="Y103" s="12"/>
      <c r="Z103" s="8">
        <f>SUM(Z102)</f>
        <v>160</v>
      </c>
    </row>
    <row r="104" spans="1:37" x14ac:dyDescent="0.25">
      <c r="A104" s="7" t="s">
        <v>21</v>
      </c>
      <c r="B104" s="2"/>
      <c r="H104" s="9"/>
      <c r="I104" s="9"/>
      <c r="K104" s="11"/>
      <c r="L104" s="10"/>
      <c r="M104" s="8"/>
      <c r="N104" s="11"/>
      <c r="O104" s="10"/>
      <c r="P104" s="8"/>
      <c r="Q104" s="11"/>
      <c r="R104" s="12"/>
      <c r="S104" s="9"/>
      <c r="T104" s="12"/>
      <c r="U104" s="12"/>
      <c r="V104" s="12"/>
      <c r="W104" s="12"/>
      <c r="X104" s="12"/>
      <c r="Y104" s="12"/>
      <c r="Z104" s="8"/>
    </row>
    <row r="105" spans="1:37" x14ac:dyDescent="0.25">
      <c r="A105" s="14" t="s">
        <v>41</v>
      </c>
      <c r="B105" s="15"/>
      <c r="C105" s="16"/>
      <c r="D105" s="16"/>
      <c r="E105" s="16"/>
      <c r="F105" s="16"/>
      <c r="G105" s="16"/>
      <c r="H105" s="17">
        <f t="shared" ref="H105:H114" si="1">Z105</f>
        <v>160</v>
      </c>
      <c r="I105" s="17"/>
      <c r="K105" s="11">
        <v>8</v>
      </c>
      <c r="L105" s="10">
        <v>10</v>
      </c>
      <c r="M105" s="8">
        <f>K105*L105</f>
        <v>80</v>
      </c>
      <c r="N105" s="11">
        <v>8</v>
      </c>
      <c r="O105" s="10">
        <v>10</v>
      </c>
      <c r="P105" s="8">
        <f>N105*O105</f>
        <v>80</v>
      </c>
      <c r="Q105" s="11"/>
      <c r="R105" s="12"/>
      <c r="S105" s="9"/>
      <c r="T105" s="12"/>
      <c r="U105" s="12"/>
      <c r="V105" s="12"/>
      <c r="W105" s="12"/>
      <c r="X105" s="12"/>
      <c r="Y105" s="12"/>
      <c r="Z105" s="8">
        <f>M105+P105+SUM(S105:Y105)</f>
        <v>160</v>
      </c>
    </row>
    <row r="106" spans="1:37" x14ac:dyDescent="0.25">
      <c r="A106" s="19" t="s">
        <v>52</v>
      </c>
      <c r="B106" s="20"/>
      <c r="C106" s="21"/>
      <c r="D106" s="21"/>
      <c r="E106" s="21"/>
      <c r="F106" s="21"/>
      <c r="G106" s="21"/>
      <c r="H106" s="22"/>
      <c r="I106" s="22">
        <f>SUM(H105)</f>
        <v>160</v>
      </c>
      <c r="K106" s="11"/>
      <c r="L106" s="10"/>
      <c r="M106" s="8"/>
      <c r="N106" s="11"/>
      <c r="O106" s="10"/>
      <c r="P106" s="8"/>
      <c r="Q106" s="11"/>
      <c r="R106" s="12"/>
      <c r="S106" s="9"/>
      <c r="T106" s="12"/>
      <c r="U106" s="12"/>
      <c r="V106" s="12"/>
      <c r="W106" s="12"/>
      <c r="X106" s="12"/>
      <c r="Y106" s="12"/>
      <c r="Z106" s="8">
        <f>SUM(Z105)</f>
        <v>160</v>
      </c>
    </row>
    <row r="107" spans="1:37" x14ac:dyDescent="0.25">
      <c r="A107" s="25" t="s">
        <v>78</v>
      </c>
      <c r="B107" s="24"/>
      <c r="C107" s="6"/>
      <c r="D107" s="6"/>
      <c r="E107" s="6"/>
      <c r="F107" s="6"/>
      <c r="G107" s="6"/>
      <c r="H107" s="23"/>
      <c r="I107" s="23">
        <f>SUM(I63:I106)</f>
        <v>974050</v>
      </c>
      <c r="K107" s="11"/>
      <c r="L107" s="10"/>
      <c r="M107" s="8"/>
      <c r="N107" s="11"/>
      <c r="O107" s="10"/>
      <c r="P107" s="8"/>
      <c r="Q107" s="11"/>
      <c r="R107" s="12"/>
      <c r="S107" s="9"/>
      <c r="T107" s="12"/>
      <c r="U107" s="12"/>
      <c r="V107" s="12"/>
      <c r="W107" s="12"/>
      <c r="X107" s="12"/>
      <c r="Y107" s="12"/>
      <c r="Z107" s="8"/>
    </row>
    <row r="108" spans="1:37" x14ac:dyDescent="0.25">
      <c r="A108" s="4"/>
      <c r="B108" s="2"/>
      <c r="H108" s="9"/>
      <c r="I108" s="9"/>
      <c r="K108" s="11"/>
      <c r="L108" s="10"/>
      <c r="M108" s="8"/>
      <c r="N108" s="11"/>
      <c r="O108" s="10"/>
      <c r="P108" s="8"/>
      <c r="Q108" s="11"/>
      <c r="R108" s="12"/>
      <c r="S108" s="9"/>
      <c r="T108" s="12"/>
      <c r="U108" s="12"/>
      <c r="V108" s="12"/>
      <c r="W108" s="12"/>
      <c r="X108" s="12"/>
      <c r="Y108" s="12"/>
      <c r="Z108" s="8"/>
    </row>
    <row r="109" spans="1:37" x14ac:dyDescent="0.25">
      <c r="A109" s="1" t="s">
        <v>22</v>
      </c>
      <c r="B109" s="2"/>
      <c r="H109" s="9"/>
      <c r="I109" s="9"/>
      <c r="K109" s="11"/>
      <c r="L109" s="10"/>
      <c r="M109" s="8"/>
      <c r="N109" s="11"/>
      <c r="O109" s="10"/>
      <c r="P109" s="8"/>
      <c r="Q109" s="11"/>
      <c r="R109" s="12"/>
      <c r="S109" s="9"/>
      <c r="T109" s="12"/>
      <c r="U109" s="12"/>
      <c r="V109" s="12"/>
      <c r="W109" s="12"/>
      <c r="X109" s="12"/>
      <c r="Y109" s="12"/>
      <c r="Z109" s="8"/>
    </row>
    <row r="110" spans="1:37" x14ac:dyDescent="0.25">
      <c r="A110" s="7" t="s">
        <v>23</v>
      </c>
      <c r="B110" s="2"/>
      <c r="H110" s="9"/>
      <c r="I110" s="9"/>
      <c r="K110" s="11"/>
      <c r="L110" s="10"/>
      <c r="M110" s="8"/>
      <c r="N110" s="11"/>
      <c r="O110" s="10"/>
      <c r="P110" s="8"/>
      <c r="Q110" s="11"/>
      <c r="R110" s="12"/>
      <c r="S110" s="9"/>
      <c r="T110" s="12"/>
      <c r="U110" s="12"/>
      <c r="V110" s="12"/>
      <c r="W110" s="12"/>
      <c r="X110" s="12"/>
      <c r="Y110" s="12"/>
      <c r="Z110" s="8"/>
    </row>
    <row r="111" spans="1:37" x14ac:dyDescent="0.25">
      <c r="A111" s="14" t="s">
        <v>41</v>
      </c>
      <c r="B111" s="15"/>
      <c r="C111" s="16"/>
      <c r="D111" s="16"/>
      <c r="E111" s="16"/>
      <c r="F111" s="16"/>
      <c r="G111" s="16"/>
      <c r="H111" s="17">
        <f t="shared" si="1"/>
        <v>1600</v>
      </c>
      <c r="I111" s="17"/>
      <c r="K111" s="11">
        <v>16</v>
      </c>
      <c r="L111" s="10">
        <v>100</v>
      </c>
      <c r="M111" s="8">
        <f>K111*L111</f>
        <v>1600</v>
      </c>
      <c r="N111" s="11"/>
      <c r="O111" s="10"/>
      <c r="P111" s="8"/>
      <c r="Q111" s="11"/>
      <c r="R111" s="12"/>
      <c r="S111" s="9"/>
      <c r="T111" s="12"/>
      <c r="U111" s="12"/>
      <c r="V111" s="12"/>
      <c r="W111" s="12"/>
      <c r="X111" s="12"/>
      <c r="Y111" s="12"/>
      <c r="Z111" s="18">
        <f>M111+P111+SUM(S111:Y111)</f>
        <v>1600</v>
      </c>
      <c r="AJ111" t="s">
        <v>65</v>
      </c>
      <c r="AK111" t="s">
        <v>66</v>
      </c>
    </row>
    <row r="112" spans="1:37" x14ac:dyDescent="0.25">
      <c r="A112" s="3" t="s">
        <v>52</v>
      </c>
      <c r="B112" s="2"/>
      <c r="H112" s="9"/>
      <c r="I112" s="9">
        <f>SUM(H111)</f>
        <v>1600</v>
      </c>
      <c r="K112" s="11"/>
      <c r="L112" s="10"/>
      <c r="M112" s="8"/>
      <c r="N112" s="11"/>
      <c r="O112" s="10"/>
      <c r="P112" s="8"/>
      <c r="Q112" s="11"/>
      <c r="R112" s="12"/>
      <c r="S112" s="9"/>
      <c r="T112" s="12"/>
      <c r="U112" s="12"/>
      <c r="V112" s="12"/>
      <c r="W112" s="12"/>
      <c r="X112" s="12"/>
      <c r="Y112" s="12"/>
      <c r="Z112" s="8">
        <f>SUM(Z111)</f>
        <v>1600</v>
      </c>
    </row>
    <row r="113" spans="1:39" x14ac:dyDescent="0.25">
      <c r="A113" s="7" t="s">
        <v>24</v>
      </c>
      <c r="B113" s="2"/>
      <c r="H113" s="9"/>
      <c r="I113" s="9"/>
      <c r="K113" s="11"/>
      <c r="L113" s="10"/>
      <c r="M113" s="8"/>
      <c r="N113" s="11"/>
      <c r="O113" s="10"/>
      <c r="P113" s="8"/>
      <c r="Q113" s="11"/>
      <c r="R113" s="12"/>
      <c r="S113" s="9"/>
      <c r="T113" s="12"/>
      <c r="U113" s="12"/>
      <c r="V113" s="12"/>
      <c r="W113" s="12"/>
      <c r="X113" s="12"/>
      <c r="Y113" s="12"/>
      <c r="Z113" s="8"/>
    </row>
    <row r="114" spans="1:39" x14ac:dyDescent="0.25">
      <c r="A114" s="3" t="s">
        <v>53</v>
      </c>
      <c r="B114" s="2"/>
      <c r="H114" s="9">
        <f t="shared" si="1"/>
        <v>50</v>
      </c>
      <c r="I114" s="9"/>
      <c r="K114" s="11">
        <v>5</v>
      </c>
      <c r="L114" s="10">
        <v>10</v>
      </c>
      <c r="M114" s="8">
        <f>K114*L114</f>
        <v>50</v>
      </c>
      <c r="N114" s="11"/>
      <c r="O114" s="10"/>
      <c r="P114" s="8">
        <f>N114*O114</f>
        <v>0</v>
      </c>
      <c r="Q114" s="11"/>
      <c r="R114" s="12"/>
      <c r="S114" s="9"/>
      <c r="T114" s="12"/>
      <c r="U114" s="12"/>
      <c r="V114" s="12"/>
      <c r="W114" s="12"/>
      <c r="X114" s="12"/>
      <c r="Y114" s="12"/>
      <c r="Z114" s="8">
        <f>M114+P114+SUM(S114:Y114)</f>
        <v>50</v>
      </c>
      <c r="AJ114" t="s">
        <v>61</v>
      </c>
      <c r="AK114" t="s">
        <v>62</v>
      </c>
      <c r="AL114" t="s">
        <v>63</v>
      </c>
      <c r="AM114" t="s">
        <v>64</v>
      </c>
    </row>
    <row r="115" spans="1:39" x14ac:dyDescent="0.25">
      <c r="A115" s="3" t="s">
        <v>54</v>
      </c>
      <c r="B115" s="2"/>
      <c r="H115" s="9">
        <f t="shared" ref="H115:H156" si="2">Z115</f>
        <v>80</v>
      </c>
      <c r="I115" s="9"/>
      <c r="K115" s="11">
        <v>8</v>
      </c>
      <c r="L115" s="10">
        <v>10</v>
      </c>
      <c r="M115" s="8">
        <f t="shared" ref="M115:M116" si="3">K115*L115</f>
        <v>80</v>
      </c>
      <c r="N115" s="11"/>
      <c r="O115" s="10"/>
      <c r="P115" s="8">
        <f t="shared" ref="P115:P119" si="4">N115*O115</f>
        <v>0</v>
      </c>
      <c r="Q115" s="11"/>
      <c r="R115" s="12"/>
      <c r="S115" s="9"/>
      <c r="T115" s="12"/>
      <c r="U115" s="12"/>
      <c r="V115" s="12"/>
      <c r="W115" s="12"/>
      <c r="X115" s="12"/>
      <c r="Y115" s="12"/>
      <c r="Z115" s="8">
        <f>M115+P115+SUM(S115:Y115)</f>
        <v>80</v>
      </c>
    </row>
    <row r="116" spans="1:39" x14ac:dyDescent="0.25">
      <c r="A116" s="14" t="s">
        <v>55</v>
      </c>
      <c r="B116" s="15"/>
      <c r="C116" s="16"/>
      <c r="D116" s="16"/>
      <c r="E116" s="16"/>
      <c r="F116" s="16"/>
      <c r="G116" s="16"/>
      <c r="H116" s="17">
        <f t="shared" si="2"/>
        <v>100</v>
      </c>
      <c r="I116" s="17"/>
      <c r="K116" s="11">
        <v>2</v>
      </c>
      <c r="L116" s="10">
        <v>50</v>
      </c>
      <c r="M116" s="8">
        <f t="shared" si="3"/>
        <v>100</v>
      </c>
      <c r="N116" s="11"/>
      <c r="O116" s="10"/>
      <c r="P116" s="8">
        <f t="shared" si="4"/>
        <v>0</v>
      </c>
      <c r="Q116" s="11"/>
      <c r="R116" s="12"/>
      <c r="S116" s="9"/>
      <c r="T116" s="12"/>
      <c r="U116" s="12"/>
      <c r="V116" s="12"/>
      <c r="W116" s="12"/>
      <c r="X116" s="12"/>
      <c r="Y116" s="12"/>
      <c r="Z116" s="18">
        <f>M116+P116+SUM(S116:Y116)</f>
        <v>100</v>
      </c>
    </row>
    <row r="117" spans="1:39" x14ac:dyDescent="0.25">
      <c r="A117" s="3" t="s">
        <v>52</v>
      </c>
      <c r="B117" s="2"/>
      <c r="H117" s="9"/>
      <c r="I117" s="9">
        <f>SUM(H114:H116)</f>
        <v>230</v>
      </c>
      <c r="K117" s="11"/>
      <c r="L117" s="10"/>
      <c r="M117" s="8"/>
      <c r="N117" s="11"/>
      <c r="O117" s="10"/>
      <c r="P117" s="8"/>
      <c r="Q117" s="11"/>
      <c r="R117" s="12"/>
      <c r="S117" s="9"/>
      <c r="T117" s="12"/>
      <c r="U117" s="12"/>
      <c r="V117" s="12"/>
      <c r="W117" s="12"/>
      <c r="X117" s="12"/>
      <c r="Y117" s="12"/>
      <c r="Z117" s="8">
        <f>SUM(Z114:Z116)</f>
        <v>230</v>
      </c>
    </row>
    <row r="118" spans="1:39" x14ac:dyDescent="0.25">
      <c r="A118" s="7" t="s">
        <v>25</v>
      </c>
      <c r="B118" s="2"/>
      <c r="H118" s="9"/>
      <c r="I118" s="9"/>
      <c r="K118" s="11"/>
      <c r="L118" s="10"/>
      <c r="M118" s="8"/>
      <c r="N118" s="11"/>
      <c r="O118" s="10"/>
      <c r="P118" s="8"/>
      <c r="Q118" s="11"/>
      <c r="R118" s="12"/>
      <c r="S118" s="9"/>
      <c r="T118" s="12"/>
      <c r="U118" s="12"/>
      <c r="V118" s="12"/>
      <c r="W118" s="12"/>
      <c r="X118" s="12"/>
      <c r="Y118" s="12"/>
      <c r="Z118" s="8"/>
    </row>
    <row r="119" spans="1:39" x14ac:dyDescent="0.25">
      <c r="A119" s="14" t="s">
        <v>60</v>
      </c>
      <c r="B119" s="15"/>
      <c r="C119" s="16"/>
      <c r="D119" s="16"/>
      <c r="E119" s="16"/>
      <c r="F119" s="16"/>
      <c r="G119" s="16"/>
      <c r="H119" s="17">
        <f t="shared" si="2"/>
        <v>0</v>
      </c>
      <c r="I119" s="17"/>
      <c r="K119" s="11">
        <v>16</v>
      </c>
      <c r="L119" s="10">
        <v>0</v>
      </c>
      <c r="M119" s="8">
        <f t="shared" ref="M119" si="5">K119*L119</f>
        <v>0</v>
      </c>
      <c r="N119" s="11"/>
      <c r="O119" s="10"/>
      <c r="P119" s="8">
        <f t="shared" si="4"/>
        <v>0</v>
      </c>
      <c r="Q119" s="11"/>
      <c r="R119" s="12"/>
      <c r="S119" s="9"/>
      <c r="T119" s="12"/>
      <c r="U119" s="12"/>
      <c r="V119" s="12"/>
      <c r="W119" s="12"/>
      <c r="X119" s="12"/>
      <c r="Y119" s="12"/>
      <c r="Z119" s="18">
        <f>M119+P119+SUM(S119:Y119)</f>
        <v>0</v>
      </c>
      <c r="AJ119" t="s">
        <v>67</v>
      </c>
      <c r="AK119" t="s">
        <v>65</v>
      </c>
    </row>
    <row r="120" spans="1:39" x14ac:dyDescent="0.25">
      <c r="A120" s="3" t="s">
        <v>52</v>
      </c>
      <c r="B120" s="2"/>
      <c r="H120" s="9"/>
      <c r="I120" s="9">
        <f>SUM(H119)</f>
        <v>0</v>
      </c>
      <c r="K120" s="11"/>
      <c r="L120" s="10"/>
      <c r="M120" s="8"/>
      <c r="N120" s="11"/>
      <c r="O120" s="10"/>
      <c r="P120" s="8"/>
      <c r="Q120" s="11"/>
      <c r="R120" s="12"/>
      <c r="S120" s="9"/>
      <c r="T120" s="12"/>
      <c r="U120" s="12"/>
      <c r="V120" s="12"/>
      <c r="W120" s="12"/>
      <c r="X120" s="12"/>
      <c r="Y120" s="12"/>
      <c r="Z120" s="8">
        <f>SUM(Z119)</f>
        <v>0</v>
      </c>
    </row>
    <row r="121" spans="1:39" x14ac:dyDescent="0.25">
      <c r="A121" s="7" t="s">
        <v>26</v>
      </c>
      <c r="B121" s="2"/>
      <c r="H121" s="9"/>
      <c r="I121" s="9"/>
      <c r="K121" s="11"/>
      <c r="L121" s="10"/>
      <c r="M121" s="8"/>
      <c r="N121" s="11"/>
      <c r="O121" s="10"/>
      <c r="P121" s="8"/>
      <c r="Q121" s="11"/>
      <c r="R121" s="12"/>
      <c r="S121" s="9"/>
      <c r="T121" s="12"/>
      <c r="U121" s="12"/>
      <c r="V121" s="12"/>
      <c r="W121" s="12"/>
      <c r="X121" s="12"/>
      <c r="Y121" s="12"/>
      <c r="Z121" s="8"/>
    </row>
    <row r="122" spans="1:39" x14ac:dyDescent="0.25">
      <c r="A122" s="14" t="s">
        <v>41</v>
      </c>
      <c r="B122" s="15"/>
      <c r="C122" s="16"/>
      <c r="D122" s="16"/>
      <c r="E122" s="16"/>
      <c r="F122" s="16"/>
      <c r="G122" s="16"/>
      <c r="H122" s="17">
        <f t="shared" si="2"/>
        <v>700</v>
      </c>
      <c r="I122" s="17"/>
      <c r="K122" s="11">
        <v>56</v>
      </c>
      <c r="L122" s="10">
        <v>12.5</v>
      </c>
      <c r="M122" s="8">
        <f t="shared" ref="M122" si="6">K122*L122</f>
        <v>700</v>
      </c>
      <c r="N122" s="11"/>
      <c r="O122" s="10"/>
      <c r="P122" s="8"/>
      <c r="Q122" s="11"/>
      <c r="R122" s="12"/>
      <c r="S122" s="9"/>
      <c r="T122" s="12"/>
      <c r="U122" s="12"/>
      <c r="V122" s="12"/>
      <c r="W122" s="12"/>
      <c r="X122" s="12"/>
      <c r="Y122" s="12"/>
      <c r="Z122" s="18">
        <f>M122+P122+SUM(S122:Y122)</f>
        <v>700</v>
      </c>
      <c r="AJ122" t="s">
        <v>65</v>
      </c>
      <c r="AK122" t="s">
        <v>66</v>
      </c>
    </row>
    <row r="123" spans="1:39" x14ac:dyDescent="0.25">
      <c r="A123" s="3" t="s">
        <v>52</v>
      </c>
      <c r="B123" s="2"/>
      <c r="H123" s="9"/>
      <c r="I123" s="9">
        <f>SUM(H122)</f>
        <v>700</v>
      </c>
      <c r="K123" s="11"/>
      <c r="L123" s="10"/>
      <c r="M123" s="8"/>
      <c r="N123" s="11"/>
      <c r="O123" s="10"/>
      <c r="P123" s="8"/>
      <c r="Q123" s="11"/>
      <c r="R123" s="12"/>
      <c r="S123" s="9"/>
      <c r="T123" s="12"/>
      <c r="U123" s="12"/>
      <c r="V123" s="12"/>
      <c r="W123" s="12"/>
      <c r="X123" s="12"/>
      <c r="Y123" s="12"/>
      <c r="Z123" s="8">
        <f>SUM(Z122)</f>
        <v>700</v>
      </c>
    </row>
    <row r="124" spans="1:39" x14ac:dyDescent="0.25">
      <c r="A124" s="7" t="s">
        <v>27</v>
      </c>
      <c r="B124" s="2"/>
      <c r="H124" s="9"/>
      <c r="I124" s="9"/>
      <c r="K124" s="11"/>
      <c r="L124" s="10"/>
      <c r="M124" s="8"/>
      <c r="N124" s="11"/>
      <c r="O124" s="10"/>
      <c r="P124" s="8"/>
      <c r="Q124" s="11"/>
      <c r="R124" s="12"/>
      <c r="S124" s="9"/>
      <c r="T124" s="12"/>
      <c r="U124" s="12"/>
      <c r="V124" s="12"/>
      <c r="W124" s="12"/>
      <c r="X124" s="12"/>
      <c r="Y124" s="12"/>
      <c r="Z124" s="8"/>
    </row>
    <row r="125" spans="1:39" x14ac:dyDescent="0.25">
      <c r="A125" s="14" t="s">
        <v>41</v>
      </c>
      <c r="B125" s="15"/>
      <c r="C125" s="16"/>
      <c r="D125" s="16"/>
      <c r="E125" s="16"/>
      <c r="F125" s="16"/>
      <c r="G125" s="16"/>
      <c r="H125" s="17">
        <f t="shared" ref="H125" si="7">Z125</f>
        <v>1500</v>
      </c>
      <c r="I125" s="17"/>
      <c r="K125" s="11">
        <v>120</v>
      </c>
      <c r="L125" s="10">
        <v>12.5</v>
      </c>
      <c r="M125" s="8">
        <f t="shared" ref="M125" si="8">K125*L125</f>
        <v>1500</v>
      </c>
      <c r="N125" s="11"/>
      <c r="O125" s="10"/>
      <c r="P125" s="8"/>
      <c r="Q125" s="11"/>
      <c r="R125" s="12"/>
      <c r="S125" s="9"/>
      <c r="T125" s="12"/>
      <c r="U125" s="12"/>
      <c r="V125" s="12"/>
      <c r="W125" s="12"/>
      <c r="X125" s="12"/>
      <c r="Y125" s="12"/>
      <c r="Z125" s="18">
        <f>M125+P125+SUM(S125:Y125)</f>
        <v>1500</v>
      </c>
      <c r="AJ125" t="s">
        <v>65</v>
      </c>
      <c r="AK125" t="s">
        <v>68</v>
      </c>
    </row>
    <row r="126" spans="1:39" x14ac:dyDescent="0.25">
      <c r="A126" s="3" t="s">
        <v>52</v>
      </c>
      <c r="B126" s="2"/>
      <c r="H126" s="9"/>
      <c r="I126" s="9">
        <f>SUM(H125)</f>
        <v>1500</v>
      </c>
      <c r="K126" s="11"/>
      <c r="L126" s="10"/>
      <c r="M126" s="8"/>
      <c r="N126" s="11"/>
      <c r="O126" s="10"/>
      <c r="P126" s="8"/>
      <c r="Q126" s="11"/>
      <c r="R126" s="12"/>
      <c r="S126" s="9"/>
      <c r="T126" s="12"/>
      <c r="U126" s="12"/>
      <c r="V126" s="12"/>
      <c r="W126" s="12"/>
      <c r="X126" s="12"/>
      <c r="Y126" s="12"/>
      <c r="Z126" s="8">
        <f>SUM(Z125)</f>
        <v>1500</v>
      </c>
    </row>
    <row r="127" spans="1:39" x14ac:dyDescent="0.25">
      <c r="A127" s="7" t="s">
        <v>28</v>
      </c>
      <c r="B127" s="2"/>
      <c r="H127" s="9"/>
      <c r="I127" s="9"/>
      <c r="K127" s="11"/>
      <c r="L127" s="10"/>
      <c r="M127" s="8"/>
      <c r="N127" s="11"/>
      <c r="O127" s="10"/>
      <c r="P127" s="8"/>
      <c r="Q127" s="11"/>
      <c r="R127" s="12"/>
      <c r="S127" s="9"/>
      <c r="T127" s="12"/>
      <c r="U127" s="12"/>
      <c r="V127" s="12"/>
      <c r="W127" s="12"/>
      <c r="X127" s="12"/>
      <c r="Y127" s="12"/>
      <c r="Z127" s="8"/>
    </row>
    <row r="128" spans="1:39" x14ac:dyDescent="0.25">
      <c r="A128" s="14" t="s">
        <v>41</v>
      </c>
      <c r="B128" s="15"/>
      <c r="C128" s="16"/>
      <c r="D128" s="16"/>
      <c r="E128" s="16"/>
      <c r="F128" s="16"/>
      <c r="G128" s="16"/>
      <c r="H128" s="17">
        <f t="shared" ref="H128" si="9">Z128</f>
        <v>700</v>
      </c>
      <c r="I128" s="17"/>
      <c r="K128" s="11">
        <v>56</v>
      </c>
      <c r="L128" s="10">
        <v>12.5</v>
      </c>
      <c r="M128" s="8">
        <f t="shared" ref="M128" si="10">K128*L128</f>
        <v>700</v>
      </c>
      <c r="N128" s="11"/>
      <c r="O128" s="10"/>
      <c r="P128" s="8"/>
      <c r="Q128" s="11"/>
      <c r="R128" s="12"/>
      <c r="S128" s="9"/>
      <c r="T128" s="12"/>
      <c r="U128" s="12"/>
      <c r="V128" s="12"/>
      <c r="W128" s="12"/>
      <c r="X128" s="12"/>
      <c r="Y128" s="12"/>
      <c r="Z128" s="18">
        <f>M128+P128+SUM(S128:Y128)</f>
        <v>700</v>
      </c>
      <c r="AJ128" t="s">
        <v>66</v>
      </c>
      <c r="AK128" t="s">
        <v>65</v>
      </c>
    </row>
    <row r="129" spans="1:26" x14ac:dyDescent="0.25">
      <c r="A129" s="20" t="s">
        <v>52</v>
      </c>
      <c r="B129" s="20"/>
      <c r="C129" s="21"/>
      <c r="D129" s="21"/>
      <c r="E129" s="21"/>
      <c r="F129" s="21"/>
      <c r="G129" s="21"/>
      <c r="H129" s="22"/>
      <c r="I129" s="22">
        <f>SUM(H128)</f>
        <v>700</v>
      </c>
      <c r="K129" s="11"/>
      <c r="L129" s="10"/>
      <c r="M129" s="8"/>
      <c r="N129" s="11"/>
      <c r="O129" s="10"/>
      <c r="P129" s="8"/>
      <c r="Q129" s="11"/>
      <c r="R129" s="12"/>
      <c r="S129" s="9"/>
      <c r="T129" s="12"/>
      <c r="U129" s="12"/>
      <c r="V129" s="12"/>
      <c r="W129" s="12"/>
      <c r="X129" s="12"/>
      <c r="Y129" s="12"/>
      <c r="Z129" s="8">
        <f>SUM(Z128)</f>
        <v>700</v>
      </c>
    </row>
    <row r="130" spans="1:26" x14ac:dyDescent="0.25">
      <c r="A130" s="25" t="s">
        <v>79</v>
      </c>
      <c r="B130" s="24"/>
      <c r="C130" s="6"/>
      <c r="D130" s="6"/>
      <c r="E130" s="6"/>
      <c r="F130" s="6"/>
      <c r="G130" s="6"/>
      <c r="H130" s="23"/>
      <c r="I130" s="23">
        <f>SUM(I112:I129)</f>
        <v>4730</v>
      </c>
      <c r="K130" s="11"/>
      <c r="L130" s="10"/>
      <c r="M130" s="8"/>
      <c r="N130" s="11"/>
      <c r="O130" s="10"/>
      <c r="P130" s="8"/>
      <c r="Q130" s="11"/>
      <c r="R130" s="12"/>
      <c r="S130" s="9"/>
      <c r="T130" s="12"/>
      <c r="U130" s="12"/>
      <c r="V130" s="12"/>
      <c r="W130" s="12"/>
      <c r="X130" s="12"/>
      <c r="Y130" s="12"/>
      <c r="Z130" s="8"/>
    </row>
    <row r="131" spans="1:26" x14ac:dyDescent="0.25">
      <c r="A131" s="2"/>
      <c r="B131" s="2"/>
      <c r="H131" s="9"/>
      <c r="I131" s="9"/>
      <c r="K131" s="11"/>
      <c r="L131" s="10"/>
      <c r="M131" s="8"/>
      <c r="N131" s="11"/>
      <c r="O131" s="10"/>
      <c r="P131" s="8"/>
      <c r="Q131" s="11"/>
      <c r="R131" s="12"/>
      <c r="S131" s="9"/>
      <c r="T131" s="12"/>
      <c r="U131" s="12"/>
      <c r="V131" s="12"/>
      <c r="W131" s="12"/>
      <c r="X131" s="12"/>
      <c r="Y131" s="12"/>
      <c r="Z131" s="8"/>
    </row>
    <row r="132" spans="1:26" x14ac:dyDescent="0.25">
      <c r="A132" s="1" t="s">
        <v>29</v>
      </c>
      <c r="B132" s="2"/>
      <c r="H132" s="9"/>
      <c r="I132" s="9"/>
      <c r="K132" s="11"/>
      <c r="L132" s="10"/>
      <c r="M132" s="8"/>
      <c r="N132" s="11"/>
      <c r="O132" s="10"/>
      <c r="P132" s="8"/>
      <c r="Q132" s="11"/>
      <c r="R132" s="12"/>
      <c r="S132" s="9"/>
      <c r="T132" s="12"/>
      <c r="U132" s="12"/>
      <c r="V132" s="12"/>
      <c r="W132" s="12"/>
      <c r="X132" s="12"/>
      <c r="Y132" s="12"/>
      <c r="Z132" s="8"/>
    </row>
    <row r="133" spans="1:26" x14ac:dyDescent="0.25">
      <c r="A133" s="7" t="s">
        <v>30</v>
      </c>
      <c r="B133" s="2"/>
      <c r="H133" s="9"/>
      <c r="I133" s="9"/>
      <c r="K133" s="11"/>
      <c r="L133" s="10"/>
      <c r="M133" s="8"/>
      <c r="N133" s="11"/>
      <c r="O133" s="10"/>
      <c r="P133" s="8"/>
      <c r="Q133" s="11"/>
      <c r="R133" s="12"/>
      <c r="S133" s="9"/>
      <c r="T133" s="12"/>
      <c r="U133" s="12"/>
      <c r="V133" s="12"/>
      <c r="W133" s="12"/>
      <c r="X133" s="12"/>
      <c r="Y133" s="12"/>
      <c r="Z133" s="8"/>
    </row>
    <row r="134" spans="1:26" x14ac:dyDescent="0.25">
      <c r="A134" s="3" t="s">
        <v>41</v>
      </c>
      <c r="B134" s="2"/>
      <c r="H134" s="9">
        <f>Z134</f>
        <v>0</v>
      </c>
      <c r="I134" s="9"/>
      <c r="K134" s="11">
        <v>0</v>
      </c>
      <c r="L134" s="10">
        <v>0</v>
      </c>
      <c r="M134" s="8">
        <f>K134*L134</f>
        <v>0</v>
      </c>
      <c r="N134" s="11">
        <v>0</v>
      </c>
      <c r="O134" s="10">
        <v>0</v>
      </c>
      <c r="P134" s="8">
        <f>N134*O134</f>
        <v>0</v>
      </c>
      <c r="Q134" s="11"/>
      <c r="R134" s="12"/>
      <c r="S134" s="9"/>
      <c r="T134" s="12"/>
      <c r="U134" s="12"/>
      <c r="V134" s="12"/>
      <c r="W134" s="12"/>
      <c r="X134" s="12"/>
      <c r="Y134" s="12"/>
      <c r="Z134" s="8">
        <f>M134+P134+SUM(S134:Y134)</f>
        <v>0</v>
      </c>
    </row>
    <row r="135" spans="1:26" x14ac:dyDescent="0.25">
      <c r="A135" s="14" t="s">
        <v>42</v>
      </c>
      <c r="B135" s="15"/>
      <c r="C135" s="16"/>
      <c r="D135" s="16"/>
      <c r="E135" s="16"/>
      <c r="F135" s="16"/>
      <c r="G135" s="16"/>
      <c r="H135" s="17">
        <f>Z135</f>
        <v>0</v>
      </c>
      <c r="I135" s="17"/>
      <c r="K135" s="11">
        <v>0</v>
      </c>
      <c r="L135" s="10">
        <v>0</v>
      </c>
      <c r="M135" s="8">
        <f>K135*L135</f>
        <v>0</v>
      </c>
      <c r="N135" s="11">
        <v>0</v>
      </c>
      <c r="O135" s="10">
        <v>0</v>
      </c>
      <c r="P135" s="8">
        <f>N135*O135</f>
        <v>0</v>
      </c>
      <c r="Q135" s="11"/>
      <c r="R135" s="12"/>
      <c r="S135" s="9"/>
      <c r="T135" s="12"/>
      <c r="U135" s="12"/>
      <c r="V135" s="12"/>
      <c r="W135" s="12"/>
      <c r="X135" s="12"/>
      <c r="Y135" s="12"/>
      <c r="Z135" s="18">
        <f>M135+P135+SUM(S135:Y135)</f>
        <v>0</v>
      </c>
    </row>
    <row r="136" spans="1:26" x14ac:dyDescent="0.25">
      <c r="A136" s="3" t="s">
        <v>52</v>
      </c>
      <c r="B136" s="2"/>
      <c r="I136" s="9">
        <f>SUM(H134:H135)</f>
        <v>0</v>
      </c>
      <c r="K136" s="11"/>
      <c r="L136" s="10"/>
      <c r="M136" s="8"/>
      <c r="N136" s="11"/>
      <c r="O136" s="10"/>
      <c r="P136" s="8"/>
      <c r="Q136" s="11"/>
      <c r="R136" s="12"/>
      <c r="S136" s="9"/>
      <c r="T136" s="12"/>
      <c r="U136" s="12"/>
      <c r="V136" s="12"/>
      <c r="W136" s="12"/>
      <c r="X136" s="12"/>
      <c r="Y136" s="12"/>
      <c r="Z136" s="8">
        <f>SUM(Z134:Z135)</f>
        <v>0</v>
      </c>
    </row>
    <row r="137" spans="1:26" x14ac:dyDescent="0.25">
      <c r="A137" s="7" t="s">
        <v>31</v>
      </c>
      <c r="B137" s="2"/>
      <c r="H137" s="9"/>
      <c r="I137" s="9"/>
      <c r="K137" s="11"/>
      <c r="L137" s="10"/>
      <c r="M137" s="8"/>
      <c r="N137" s="11"/>
      <c r="O137" s="10"/>
      <c r="P137" s="8"/>
      <c r="Q137" s="11"/>
      <c r="R137" s="12"/>
      <c r="S137" s="9"/>
      <c r="T137" s="12"/>
      <c r="U137" s="12"/>
      <c r="V137" s="12"/>
      <c r="W137" s="12"/>
      <c r="X137" s="12"/>
      <c r="Y137" s="12"/>
      <c r="Z137" s="8"/>
    </row>
    <row r="138" spans="1:26" x14ac:dyDescent="0.25">
      <c r="A138" s="3" t="s">
        <v>74</v>
      </c>
      <c r="B138" s="2"/>
      <c r="H138" s="9"/>
      <c r="I138" s="9"/>
      <c r="K138" s="11"/>
      <c r="L138" s="10"/>
      <c r="M138" s="8"/>
      <c r="N138" s="11"/>
      <c r="O138" s="10"/>
      <c r="P138" s="8"/>
      <c r="Q138" s="11"/>
      <c r="R138" s="12"/>
      <c r="S138" s="9"/>
      <c r="T138" s="12"/>
      <c r="U138" s="12"/>
      <c r="V138" s="12"/>
      <c r="W138" s="12"/>
      <c r="X138" s="12"/>
      <c r="Y138" s="12"/>
      <c r="Z138" s="8"/>
    </row>
    <row r="139" spans="1:26" x14ac:dyDescent="0.25">
      <c r="A139" s="7" t="s">
        <v>32</v>
      </c>
      <c r="B139" s="2"/>
      <c r="H139" s="9"/>
      <c r="I139" s="9"/>
      <c r="K139" s="11"/>
      <c r="L139" s="10"/>
      <c r="M139" s="8"/>
      <c r="N139" s="11"/>
      <c r="O139" s="10"/>
      <c r="P139" s="8"/>
      <c r="Q139" s="11"/>
      <c r="R139" s="12"/>
      <c r="S139" s="9"/>
      <c r="T139" s="12"/>
      <c r="U139" s="12"/>
      <c r="V139" s="12"/>
      <c r="W139" s="12"/>
      <c r="X139" s="12"/>
      <c r="Y139" s="12"/>
      <c r="Z139" s="8"/>
    </row>
    <row r="140" spans="1:26" x14ac:dyDescent="0.25">
      <c r="A140" s="3" t="s">
        <v>41</v>
      </c>
      <c r="B140" s="2"/>
      <c r="H140" s="9">
        <f>Z140</f>
        <v>0</v>
      </c>
      <c r="I140" s="9"/>
      <c r="K140" s="11">
        <v>0</v>
      </c>
      <c r="L140" s="10">
        <v>0</v>
      </c>
      <c r="M140" s="8">
        <f>K140*L140</f>
        <v>0</v>
      </c>
      <c r="N140" s="11">
        <v>0</v>
      </c>
      <c r="O140" s="10">
        <v>0</v>
      </c>
      <c r="P140" s="8">
        <f>N140*O140</f>
        <v>0</v>
      </c>
      <c r="Q140" s="11"/>
      <c r="R140" s="12"/>
      <c r="S140" s="9"/>
      <c r="T140" s="12"/>
      <c r="U140" s="12"/>
      <c r="V140" s="12"/>
      <c r="W140" s="12"/>
      <c r="X140" s="12"/>
      <c r="Y140" s="12"/>
      <c r="Z140" s="8">
        <f>M140+P140+SUM(S140:Y140)</f>
        <v>0</v>
      </c>
    </row>
    <row r="141" spans="1:26" x14ac:dyDescent="0.25">
      <c r="A141" s="14" t="s">
        <v>42</v>
      </c>
      <c r="B141" s="15"/>
      <c r="C141" s="16"/>
      <c r="D141" s="16"/>
      <c r="E141" s="16"/>
      <c r="F141" s="16"/>
      <c r="G141" s="16"/>
      <c r="H141" s="17">
        <f>Z141</f>
        <v>0</v>
      </c>
      <c r="I141" s="17"/>
      <c r="K141" s="11">
        <v>0</v>
      </c>
      <c r="L141" s="10">
        <v>0</v>
      </c>
      <c r="M141" s="8">
        <f>K141*L141</f>
        <v>0</v>
      </c>
      <c r="N141" s="11">
        <v>0</v>
      </c>
      <c r="O141" s="10">
        <v>0</v>
      </c>
      <c r="P141" s="8">
        <f>N141*O141</f>
        <v>0</v>
      </c>
      <c r="Q141" s="11"/>
      <c r="R141" s="12"/>
      <c r="S141" s="9"/>
      <c r="T141" s="12"/>
      <c r="U141" s="12"/>
      <c r="V141" s="12"/>
      <c r="W141" s="12"/>
      <c r="X141" s="12"/>
      <c r="Y141" s="12"/>
      <c r="Z141" s="18">
        <f>M141+P141+SUM(S141:Y141)</f>
        <v>0</v>
      </c>
    </row>
    <row r="142" spans="1:26" x14ac:dyDescent="0.25">
      <c r="A142" s="3" t="s">
        <v>52</v>
      </c>
      <c r="B142" s="2"/>
      <c r="I142" s="9">
        <f>SUM(H140:H141)</f>
        <v>0</v>
      </c>
      <c r="K142" s="11"/>
      <c r="L142" s="10"/>
      <c r="M142" s="8"/>
      <c r="N142" s="11"/>
      <c r="O142" s="10"/>
      <c r="P142" s="8"/>
      <c r="Q142" s="11"/>
      <c r="R142" s="12"/>
      <c r="S142" s="9"/>
      <c r="T142" s="12"/>
      <c r="U142" s="12"/>
      <c r="V142" s="12"/>
      <c r="W142" s="12"/>
      <c r="X142" s="12"/>
      <c r="Y142" s="12"/>
      <c r="Z142" s="8">
        <f>SUM(Z140:Z141)</f>
        <v>0</v>
      </c>
    </row>
    <row r="143" spans="1:26" x14ac:dyDescent="0.25">
      <c r="A143" s="7" t="s">
        <v>33</v>
      </c>
      <c r="B143" s="2"/>
      <c r="H143" s="9"/>
      <c r="I143" s="9"/>
      <c r="K143" s="11"/>
      <c r="L143" s="10"/>
      <c r="M143" s="8"/>
      <c r="N143" s="11"/>
      <c r="O143" s="10"/>
      <c r="P143" s="8"/>
      <c r="Q143" s="11"/>
      <c r="R143" s="12"/>
      <c r="S143" s="9"/>
      <c r="T143" s="12"/>
      <c r="U143" s="12"/>
      <c r="V143" s="12"/>
      <c r="W143" s="12"/>
      <c r="X143" s="12"/>
      <c r="Y143" s="12"/>
      <c r="Z143" s="8"/>
    </row>
    <row r="144" spans="1:26" x14ac:dyDescent="0.25">
      <c r="A144" s="3" t="s">
        <v>41</v>
      </c>
      <c r="B144" s="2"/>
      <c r="H144" s="9">
        <f>Z144</f>
        <v>0</v>
      </c>
      <c r="I144" s="9"/>
      <c r="K144" s="11">
        <v>0</v>
      </c>
      <c r="L144" s="10">
        <v>0</v>
      </c>
      <c r="M144" s="8">
        <f>K144*L144</f>
        <v>0</v>
      </c>
      <c r="N144" s="11">
        <v>0</v>
      </c>
      <c r="O144" s="10">
        <v>0</v>
      </c>
      <c r="P144" s="8">
        <f>N144*O144</f>
        <v>0</v>
      </c>
      <c r="Q144" s="11"/>
      <c r="R144" s="12"/>
      <c r="S144" s="9"/>
      <c r="T144" s="12"/>
      <c r="U144" s="12"/>
      <c r="V144" s="12"/>
      <c r="W144" s="12"/>
      <c r="X144" s="12"/>
      <c r="Y144" s="12"/>
      <c r="Z144" s="8">
        <f>M144+P144+SUM(S144:Y144)</f>
        <v>0</v>
      </c>
    </row>
    <row r="145" spans="1:26" x14ac:dyDescent="0.25">
      <c r="A145" s="14" t="s">
        <v>42</v>
      </c>
      <c r="B145" s="15"/>
      <c r="C145" s="16"/>
      <c r="D145" s="16"/>
      <c r="E145" s="16"/>
      <c r="F145" s="16"/>
      <c r="G145" s="16"/>
      <c r="H145" s="17">
        <f>Z145</f>
        <v>0</v>
      </c>
      <c r="I145" s="17"/>
      <c r="K145" s="11">
        <v>0</v>
      </c>
      <c r="L145" s="10">
        <v>0</v>
      </c>
      <c r="M145" s="8">
        <f>K145*L145</f>
        <v>0</v>
      </c>
      <c r="N145" s="11">
        <v>0</v>
      </c>
      <c r="O145" s="10">
        <v>0</v>
      </c>
      <c r="P145" s="8">
        <f>N145*O145</f>
        <v>0</v>
      </c>
      <c r="Q145" s="11"/>
      <c r="R145" s="12"/>
      <c r="S145" s="9"/>
      <c r="T145" s="12"/>
      <c r="U145" s="12"/>
      <c r="V145" s="12"/>
      <c r="W145" s="12"/>
      <c r="X145" s="12"/>
      <c r="Y145" s="12"/>
      <c r="Z145" s="18">
        <f>M145+P145+SUM(S145:Y145)</f>
        <v>0</v>
      </c>
    </row>
    <row r="146" spans="1:26" x14ac:dyDescent="0.25">
      <c r="A146" s="3" t="s">
        <v>52</v>
      </c>
      <c r="B146" s="2"/>
      <c r="I146" s="9">
        <f>SUM(H144:H145)</f>
        <v>0</v>
      </c>
      <c r="K146" s="11"/>
      <c r="L146" s="10"/>
      <c r="M146" s="8"/>
      <c r="N146" s="11"/>
      <c r="O146" s="10"/>
      <c r="P146" s="8"/>
      <c r="Q146" s="11"/>
      <c r="R146" s="12"/>
      <c r="S146" s="9"/>
      <c r="T146" s="12"/>
      <c r="U146" s="12"/>
      <c r="V146" s="12"/>
      <c r="W146" s="12"/>
      <c r="X146" s="12"/>
      <c r="Y146" s="12"/>
      <c r="Z146" s="8">
        <f>SUM(Z144:Z145)</f>
        <v>0</v>
      </c>
    </row>
    <row r="147" spans="1:26" x14ac:dyDescent="0.25">
      <c r="A147" s="7" t="s">
        <v>34</v>
      </c>
      <c r="B147" s="2"/>
      <c r="H147" s="9"/>
      <c r="I147" s="9"/>
      <c r="K147" s="11"/>
      <c r="L147" s="10"/>
      <c r="M147" s="8"/>
      <c r="N147" s="11"/>
      <c r="O147" s="10"/>
      <c r="P147" s="8"/>
      <c r="Q147" s="11"/>
      <c r="R147" s="12"/>
      <c r="S147" s="9"/>
      <c r="T147" s="12"/>
      <c r="U147" s="12"/>
      <c r="V147" s="12"/>
      <c r="W147" s="12"/>
      <c r="X147" s="12"/>
      <c r="Y147" s="12"/>
      <c r="Z147" s="8"/>
    </row>
    <row r="148" spans="1:26" x14ac:dyDescent="0.25">
      <c r="A148" s="14" t="s">
        <v>41</v>
      </c>
      <c r="B148" s="15"/>
      <c r="C148" s="16"/>
      <c r="D148" s="16"/>
      <c r="E148" s="16"/>
      <c r="F148" s="16"/>
      <c r="G148" s="16"/>
      <c r="H148" s="17">
        <f t="shared" ref="H148" si="11">Z148</f>
        <v>40</v>
      </c>
      <c r="I148" s="17"/>
      <c r="K148" s="11">
        <v>4</v>
      </c>
      <c r="L148" s="10">
        <v>10</v>
      </c>
      <c r="M148" s="8">
        <f>K148*L148</f>
        <v>40</v>
      </c>
      <c r="N148" s="11"/>
      <c r="O148" s="10"/>
      <c r="P148" s="8"/>
      <c r="Q148" s="11"/>
      <c r="R148" s="12"/>
      <c r="S148" s="9"/>
      <c r="T148" s="12"/>
      <c r="U148" s="12"/>
      <c r="V148" s="12"/>
      <c r="W148" s="12"/>
      <c r="X148" s="12"/>
      <c r="Y148" s="12"/>
      <c r="Z148" s="18">
        <f>M148+P148+SUM(S148:Y148)</f>
        <v>40</v>
      </c>
    </row>
    <row r="149" spans="1:26" x14ac:dyDescent="0.25">
      <c r="A149" s="3" t="s">
        <v>52</v>
      </c>
      <c r="B149" s="2"/>
      <c r="H149" s="9"/>
      <c r="I149" s="9">
        <f>SUM(H148)</f>
        <v>40</v>
      </c>
      <c r="K149" s="11"/>
      <c r="L149" s="10"/>
      <c r="M149" s="8"/>
      <c r="N149" s="11"/>
      <c r="O149" s="10"/>
      <c r="P149" s="8"/>
      <c r="Q149" s="11"/>
      <c r="R149" s="12"/>
      <c r="S149" s="9"/>
      <c r="T149" s="12"/>
      <c r="U149" s="12"/>
      <c r="V149" s="12"/>
      <c r="W149" s="12"/>
      <c r="X149" s="12"/>
      <c r="Y149" s="12"/>
      <c r="Z149" s="8">
        <f>SUM(Z148)</f>
        <v>40</v>
      </c>
    </row>
    <row r="150" spans="1:26" x14ac:dyDescent="0.25">
      <c r="A150" s="7" t="s">
        <v>80</v>
      </c>
      <c r="B150" s="2"/>
      <c r="H150" s="9"/>
      <c r="I150" s="9"/>
      <c r="K150" s="11"/>
      <c r="L150" s="10"/>
      <c r="M150" s="8"/>
      <c r="N150" s="11"/>
      <c r="O150" s="10"/>
      <c r="P150" s="8"/>
      <c r="Q150" s="11"/>
      <c r="R150" s="12"/>
      <c r="S150" s="9"/>
      <c r="T150" s="12"/>
      <c r="U150" s="12"/>
      <c r="V150" s="12"/>
      <c r="W150" s="12"/>
      <c r="X150" s="12"/>
      <c r="Y150" s="12"/>
      <c r="Z150" s="8"/>
    </row>
    <row r="151" spans="1:26" x14ac:dyDescent="0.25">
      <c r="A151" s="14" t="s">
        <v>41</v>
      </c>
      <c r="B151" s="15"/>
      <c r="C151" s="16"/>
      <c r="D151" s="16"/>
      <c r="E151" s="16"/>
      <c r="F151" s="16"/>
      <c r="G151" s="16"/>
      <c r="H151" s="17">
        <f t="shared" si="2"/>
        <v>40</v>
      </c>
      <c r="I151" s="17"/>
      <c r="K151" s="11">
        <v>4</v>
      </c>
      <c r="L151" s="10">
        <v>10</v>
      </c>
      <c r="M151" s="8">
        <f>K151*L151</f>
        <v>40</v>
      </c>
      <c r="N151" s="11"/>
      <c r="O151" s="10"/>
      <c r="P151" s="8"/>
      <c r="Q151" s="11"/>
      <c r="R151" s="12"/>
      <c r="S151" s="9"/>
      <c r="T151" s="12"/>
      <c r="U151" s="12"/>
      <c r="V151" s="12"/>
      <c r="W151" s="12"/>
      <c r="X151" s="12"/>
      <c r="Y151" s="12"/>
      <c r="Z151" s="18">
        <f>M151+P151+SUM(S151:Y151)</f>
        <v>40</v>
      </c>
    </row>
    <row r="152" spans="1:26" x14ac:dyDescent="0.25">
      <c r="A152" s="3" t="s">
        <v>52</v>
      </c>
      <c r="B152" s="2"/>
      <c r="H152" s="9"/>
      <c r="I152" s="9">
        <f>SUM(H151)</f>
        <v>40</v>
      </c>
      <c r="K152" s="11"/>
      <c r="L152" s="10"/>
      <c r="M152" s="8"/>
      <c r="N152" s="11"/>
      <c r="O152" s="10"/>
      <c r="P152" s="8"/>
      <c r="Q152" s="11"/>
      <c r="R152" s="12"/>
      <c r="S152" s="9"/>
      <c r="T152" s="12"/>
      <c r="U152" s="12"/>
      <c r="V152" s="12"/>
      <c r="W152" s="12"/>
      <c r="X152" s="12"/>
      <c r="Y152" s="12"/>
      <c r="Z152" s="8">
        <f>SUM(Z151)</f>
        <v>40</v>
      </c>
    </row>
    <row r="153" spans="1:26" x14ac:dyDescent="0.25">
      <c r="A153" s="7" t="s">
        <v>35</v>
      </c>
      <c r="B153" s="2"/>
      <c r="H153" s="9"/>
      <c r="I153" s="9"/>
      <c r="K153" s="11"/>
      <c r="L153" s="10"/>
      <c r="M153" s="8"/>
      <c r="N153" s="11"/>
      <c r="O153" s="10"/>
      <c r="P153" s="8"/>
      <c r="Q153" s="11"/>
      <c r="R153" s="12"/>
      <c r="S153" s="9"/>
      <c r="T153" s="12"/>
      <c r="U153" s="12"/>
      <c r="V153" s="12"/>
      <c r="W153" s="12"/>
      <c r="X153" s="12"/>
      <c r="Y153" s="12"/>
      <c r="Z153" s="8"/>
    </row>
    <row r="154" spans="1:26" x14ac:dyDescent="0.25">
      <c r="A154" s="3" t="s">
        <v>49</v>
      </c>
      <c r="B154" s="2"/>
      <c r="H154" s="9">
        <f t="shared" si="2"/>
        <v>300</v>
      </c>
      <c r="I154" s="9"/>
      <c r="K154" s="11"/>
      <c r="L154" s="10"/>
      <c r="M154" s="8"/>
      <c r="N154" s="11"/>
      <c r="O154" s="10"/>
      <c r="P154" s="8"/>
      <c r="Q154" s="11"/>
      <c r="R154" s="12"/>
      <c r="S154" s="9"/>
      <c r="T154" s="12"/>
      <c r="U154" s="12"/>
      <c r="V154" s="12"/>
      <c r="W154" s="12">
        <v>300</v>
      </c>
      <c r="X154" s="12"/>
      <c r="Y154" s="12"/>
      <c r="Z154" s="8">
        <f>M154+P154+SUM(S154:Y154)</f>
        <v>300</v>
      </c>
    </row>
    <row r="155" spans="1:26" x14ac:dyDescent="0.25">
      <c r="A155" s="2" t="s">
        <v>50</v>
      </c>
      <c r="B155" s="2"/>
      <c r="H155" s="9">
        <f t="shared" si="2"/>
        <v>150</v>
      </c>
      <c r="I155" s="9"/>
      <c r="K155" s="11"/>
      <c r="L155" s="10"/>
      <c r="M155" s="8"/>
      <c r="N155" s="11"/>
      <c r="O155" s="10"/>
      <c r="P155" s="8"/>
      <c r="Q155" s="11"/>
      <c r="R155" s="12"/>
      <c r="S155" s="9"/>
      <c r="T155" s="12"/>
      <c r="U155" s="12"/>
      <c r="V155" s="12"/>
      <c r="W155" s="12">
        <v>150</v>
      </c>
      <c r="X155" s="12"/>
      <c r="Y155" s="12"/>
      <c r="Z155" s="8">
        <f>M155+P155+SUM(S155:Y155)</f>
        <v>150</v>
      </c>
    </row>
    <row r="156" spans="1:26" x14ac:dyDescent="0.25">
      <c r="A156" s="15" t="s">
        <v>51</v>
      </c>
      <c r="B156" s="15"/>
      <c r="C156" s="16"/>
      <c r="D156" s="16"/>
      <c r="E156" s="16"/>
      <c r="F156" s="16"/>
      <c r="G156" s="16"/>
      <c r="H156" s="17">
        <f t="shared" si="2"/>
        <v>500</v>
      </c>
      <c r="I156" s="17"/>
      <c r="K156" s="11"/>
      <c r="L156" s="10"/>
      <c r="M156" s="8"/>
      <c r="N156" s="11"/>
      <c r="O156" s="10"/>
      <c r="P156" s="8"/>
      <c r="Q156" s="11"/>
      <c r="R156" s="12"/>
      <c r="S156" s="9"/>
      <c r="T156" s="12"/>
      <c r="U156" s="12"/>
      <c r="V156" s="12"/>
      <c r="W156" s="12">
        <v>500</v>
      </c>
      <c r="X156" s="12"/>
      <c r="Y156" s="12"/>
      <c r="Z156" s="18">
        <f>M156+P156+SUM(S156:Y156)</f>
        <v>500</v>
      </c>
    </row>
    <row r="157" spans="1:26" x14ac:dyDescent="0.25">
      <c r="A157" s="20" t="s">
        <v>52</v>
      </c>
      <c r="B157" s="20"/>
      <c r="C157" s="21"/>
      <c r="D157" s="21"/>
      <c r="E157" s="21"/>
      <c r="F157" s="21"/>
      <c r="G157" s="21"/>
      <c r="H157" s="22"/>
      <c r="I157" s="22">
        <f>SUM(H154:H156)</f>
        <v>950</v>
      </c>
      <c r="K157" s="11"/>
      <c r="L157" s="10"/>
      <c r="M157" s="8"/>
      <c r="N157" s="11"/>
      <c r="O157" s="10"/>
      <c r="P157" s="8"/>
      <c r="Q157" s="11"/>
      <c r="R157" s="12"/>
      <c r="S157" s="9"/>
      <c r="T157" s="12"/>
      <c r="U157" s="12"/>
      <c r="V157" s="12"/>
      <c r="W157" s="12"/>
      <c r="X157" s="12"/>
      <c r="Y157" s="12"/>
      <c r="Z157" s="8">
        <f>SUM(Z154:Z156)</f>
        <v>950</v>
      </c>
    </row>
    <row r="158" spans="1:26" x14ac:dyDescent="0.25">
      <c r="A158" s="25" t="s">
        <v>81</v>
      </c>
      <c r="B158" s="2"/>
      <c r="H158" s="9"/>
      <c r="I158" s="23">
        <f>SUM(I136:I157)</f>
        <v>1030</v>
      </c>
      <c r="K158" s="11"/>
      <c r="L158" s="10"/>
      <c r="M158" s="8"/>
      <c r="N158" s="11"/>
      <c r="O158" s="10"/>
      <c r="P158" s="8"/>
      <c r="Q158" s="11"/>
      <c r="R158" s="12"/>
      <c r="S158" s="9"/>
      <c r="T158" s="12"/>
      <c r="U158" s="12"/>
      <c r="V158" s="12"/>
      <c r="W158" s="12"/>
      <c r="X158" s="12"/>
      <c r="Y158" s="12"/>
      <c r="Z158" s="8"/>
    </row>
    <row r="159" spans="1:26" x14ac:dyDescent="0.25">
      <c r="A159" s="2"/>
      <c r="B159" s="2"/>
      <c r="H159" s="9"/>
      <c r="I159" s="9"/>
      <c r="K159" s="11"/>
      <c r="L159" s="10"/>
      <c r="M159" s="8"/>
      <c r="N159" s="11"/>
      <c r="O159" s="10"/>
      <c r="P159" s="8"/>
      <c r="Q159" s="11"/>
      <c r="R159" s="12"/>
      <c r="S159" s="9"/>
      <c r="T159" s="12"/>
      <c r="U159" s="12"/>
      <c r="V159" s="12"/>
      <c r="W159" s="12"/>
      <c r="X159" s="12"/>
      <c r="Y159" s="12"/>
      <c r="Z159" s="8"/>
    </row>
    <row r="160" spans="1:26" x14ac:dyDescent="0.25">
      <c r="A160" s="1" t="s">
        <v>36</v>
      </c>
      <c r="B160" s="2"/>
      <c r="H160" s="9"/>
      <c r="I160" s="9"/>
      <c r="K160" s="11"/>
      <c r="L160" s="10"/>
      <c r="M160" s="8"/>
      <c r="N160" s="11"/>
      <c r="O160" s="10"/>
      <c r="P160" s="8"/>
      <c r="Q160" s="11"/>
      <c r="R160" s="12"/>
      <c r="S160" s="9"/>
      <c r="T160" s="12"/>
      <c r="U160" s="12"/>
      <c r="V160" s="12"/>
      <c r="W160" s="12"/>
      <c r="X160" s="12"/>
      <c r="Y160" s="12"/>
      <c r="Z160" s="8">
        <f>M160+P160+SUM(S160:Y160)</f>
        <v>0</v>
      </c>
    </row>
    <row r="161" spans="1:26" x14ac:dyDescent="0.25">
      <c r="A161" s="7" t="s">
        <v>37</v>
      </c>
      <c r="B161" s="2"/>
      <c r="H161" s="9"/>
      <c r="I161" s="9"/>
      <c r="K161" s="11"/>
      <c r="L161" s="10"/>
      <c r="M161" s="8"/>
      <c r="N161" s="11"/>
      <c r="O161" s="10"/>
      <c r="P161" s="8"/>
      <c r="Q161" s="11"/>
      <c r="R161" s="12"/>
      <c r="S161" s="9"/>
      <c r="T161" s="12"/>
      <c r="U161" s="12"/>
      <c r="V161" s="12"/>
      <c r="W161" s="12"/>
      <c r="X161" s="12"/>
      <c r="Y161" s="12"/>
      <c r="Z161" s="8">
        <f>M161+P161+SUM(S161:Y161)</f>
        <v>0</v>
      </c>
    </row>
    <row r="162" spans="1:26" x14ac:dyDescent="0.25">
      <c r="A162" s="3" t="s">
        <v>83</v>
      </c>
      <c r="B162" s="2"/>
      <c r="H162" s="26">
        <v>25000</v>
      </c>
      <c r="I162" s="9"/>
      <c r="K162" s="11"/>
      <c r="L162" s="10"/>
      <c r="M162" s="8"/>
      <c r="N162" s="11"/>
      <c r="O162" s="10"/>
      <c r="P162" s="8"/>
      <c r="Q162" s="11"/>
      <c r="R162" s="12"/>
      <c r="S162" s="9"/>
      <c r="T162" s="12"/>
      <c r="U162" s="12"/>
      <c r="V162" s="12"/>
      <c r="W162" s="12"/>
      <c r="X162" s="12"/>
      <c r="Y162" s="12"/>
      <c r="Z162" s="8"/>
    </row>
    <row r="163" spans="1:26" x14ac:dyDescent="0.25">
      <c r="A163" s="14" t="s">
        <v>82</v>
      </c>
      <c r="B163" s="15"/>
      <c r="C163" s="16"/>
      <c r="D163" s="16"/>
      <c r="E163" s="16"/>
      <c r="F163" s="16"/>
      <c r="G163" s="16"/>
      <c r="H163" s="27">
        <v>0.1</v>
      </c>
      <c r="I163" s="17"/>
      <c r="K163" s="11"/>
      <c r="L163" s="10"/>
      <c r="M163" s="8"/>
      <c r="N163" s="11"/>
      <c r="O163" s="10"/>
      <c r="P163" s="8"/>
      <c r="Q163" s="11"/>
      <c r="R163" s="12"/>
      <c r="S163" s="9"/>
      <c r="T163" s="12"/>
      <c r="U163" s="12"/>
      <c r="V163" s="12"/>
      <c r="W163" s="12"/>
      <c r="X163" s="12"/>
      <c r="Y163" s="12"/>
      <c r="Z163" s="8"/>
    </row>
    <row r="164" spans="1:26" x14ac:dyDescent="0.25">
      <c r="A164" s="3" t="s">
        <v>52</v>
      </c>
      <c r="B164" s="2"/>
      <c r="H164" s="9"/>
      <c r="I164" s="9">
        <f>H162*H163</f>
        <v>2500</v>
      </c>
      <c r="K164" s="11"/>
      <c r="L164" s="10"/>
      <c r="M164" s="8"/>
      <c r="N164" s="11"/>
      <c r="O164" s="10"/>
      <c r="P164" s="8"/>
      <c r="Q164" s="11"/>
      <c r="R164" s="12"/>
      <c r="S164" s="9"/>
      <c r="T164" s="12"/>
      <c r="U164" s="12"/>
      <c r="V164" s="12"/>
      <c r="W164" s="12"/>
      <c r="X164" s="12"/>
      <c r="Y164" s="12"/>
      <c r="Z164" s="8"/>
    </row>
    <row r="165" spans="1:26" x14ac:dyDescent="0.25">
      <c r="A165" s="7" t="s">
        <v>38</v>
      </c>
      <c r="B165" s="2"/>
      <c r="H165" s="9"/>
      <c r="I165" s="9"/>
      <c r="K165" s="11"/>
      <c r="L165" s="10"/>
      <c r="M165" s="8"/>
      <c r="N165" s="11"/>
      <c r="O165" s="10"/>
      <c r="P165" s="8"/>
      <c r="Q165" s="11"/>
      <c r="R165" s="12"/>
      <c r="S165" s="9"/>
      <c r="T165" s="12"/>
      <c r="U165" s="12"/>
      <c r="V165" s="12"/>
      <c r="W165" s="12"/>
      <c r="X165" s="12"/>
      <c r="Y165" s="12"/>
      <c r="Z165" s="8">
        <f>M165+P165+SUM(S165:Y165)</f>
        <v>0</v>
      </c>
    </row>
    <row r="166" spans="1:26" x14ac:dyDescent="0.25">
      <c r="A166" s="3" t="s">
        <v>83</v>
      </c>
      <c r="B166" s="2"/>
      <c r="H166" s="26">
        <v>40000</v>
      </c>
      <c r="I166" s="9"/>
      <c r="K166" s="11"/>
      <c r="L166" s="10"/>
      <c r="M166" s="8"/>
      <c r="N166" s="11"/>
      <c r="O166" s="10"/>
      <c r="P166" s="8"/>
      <c r="Q166" s="11"/>
      <c r="R166" s="12"/>
      <c r="S166" s="9"/>
      <c r="T166" s="12"/>
      <c r="U166" s="12"/>
      <c r="V166" s="12"/>
      <c r="W166" s="12"/>
      <c r="X166" s="12"/>
      <c r="Y166" s="12"/>
      <c r="Z166" s="8"/>
    </row>
    <row r="167" spans="1:26" x14ac:dyDescent="0.25">
      <c r="A167" s="14" t="s">
        <v>82</v>
      </c>
      <c r="B167" s="15"/>
      <c r="C167" s="16"/>
      <c r="D167" s="16"/>
      <c r="E167" s="16"/>
      <c r="F167" s="16"/>
      <c r="G167" s="16"/>
      <c r="H167" s="27">
        <v>0.1</v>
      </c>
      <c r="I167" s="17"/>
      <c r="K167" s="11"/>
      <c r="L167" s="10"/>
      <c r="M167" s="8"/>
      <c r="N167" s="11"/>
      <c r="O167" s="10"/>
      <c r="P167" s="8"/>
      <c r="Q167" s="11"/>
      <c r="R167" s="12"/>
      <c r="S167" s="9"/>
      <c r="T167" s="12"/>
      <c r="U167" s="12"/>
      <c r="V167" s="12"/>
      <c r="W167" s="12"/>
      <c r="X167" s="12"/>
      <c r="Y167" s="12"/>
      <c r="Z167" s="8"/>
    </row>
    <row r="168" spans="1:26" x14ac:dyDescent="0.25">
      <c r="A168" s="19" t="s">
        <v>52</v>
      </c>
      <c r="B168" s="20"/>
      <c r="C168" s="21"/>
      <c r="D168" s="21"/>
      <c r="E168" s="21"/>
      <c r="F168" s="21"/>
      <c r="G168" s="21"/>
      <c r="H168" s="22"/>
      <c r="I168" s="22">
        <f>H166*H167</f>
        <v>4000</v>
      </c>
      <c r="K168" s="11"/>
      <c r="L168" s="10"/>
      <c r="M168" s="8"/>
      <c r="N168" s="11"/>
      <c r="O168" s="10"/>
      <c r="P168" s="8"/>
      <c r="Q168" s="11"/>
      <c r="R168" s="12"/>
      <c r="S168" s="9"/>
      <c r="T168" s="12"/>
      <c r="U168" s="12"/>
      <c r="V168" s="12"/>
      <c r="W168" s="12"/>
      <c r="X168" s="12"/>
      <c r="Y168" s="12"/>
      <c r="Z168" s="8"/>
    </row>
    <row r="169" spans="1:26" x14ac:dyDescent="0.25">
      <c r="A169" s="25" t="s">
        <v>84</v>
      </c>
      <c r="B169" s="2"/>
      <c r="H169" s="9"/>
      <c r="I169" s="23">
        <f>SUM(I164:I168)</f>
        <v>6500</v>
      </c>
      <c r="K169" s="11"/>
      <c r="L169" s="10"/>
      <c r="M169" s="8"/>
      <c r="N169" s="11"/>
      <c r="O169" s="10"/>
      <c r="P169" s="8"/>
      <c r="Q169" s="11"/>
      <c r="R169" s="12"/>
      <c r="S169" s="9"/>
      <c r="T169" s="12"/>
      <c r="U169" s="12"/>
      <c r="V169" s="12"/>
      <c r="W169" s="12"/>
      <c r="X169" s="12"/>
      <c r="Y169" s="12"/>
      <c r="Z169" s="8"/>
    </row>
    <row r="170" spans="1:26" x14ac:dyDescent="0.25">
      <c r="A170" s="2"/>
      <c r="B170" s="2"/>
      <c r="H170" s="9"/>
      <c r="I170" s="9"/>
      <c r="K170" s="11"/>
      <c r="L170" s="10"/>
      <c r="M170" s="8"/>
      <c r="N170" s="11"/>
      <c r="O170" s="10"/>
      <c r="P170" s="8"/>
      <c r="Q170" s="11"/>
      <c r="R170" s="12"/>
      <c r="S170" s="9"/>
      <c r="T170" s="12"/>
      <c r="U170" s="12"/>
      <c r="V170" s="12"/>
      <c r="W170" s="12"/>
      <c r="X170" s="12"/>
      <c r="Y170" s="12"/>
      <c r="Z170" s="8"/>
    </row>
    <row r="171" spans="1:26" x14ac:dyDescent="0.25">
      <c r="A171" s="28" t="s">
        <v>85</v>
      </c>
      <c r="B171" s="20"/>
      <c r="C171" s="21"/>
      <c r="D171" s="21"/>
      <c r="E171" s="21"/>
      <c r="F171" s="21"/>
      <c r="G171" s="21"/>
      <c r="H171" s="22"/>
      <c r="I171" s="29">
        <f>I33+I52+I58+I107+I130+I158+I169</f>
        <v>988702</v>
      </c>
      <c r="K171" s="11"/>
      <c r="L171" s="10"/>
      <c r="M171" s="8"/>
      <c r="N171" s="11"/>
      <c r="O171" s="10"/>
      <c r="P171" s="8"/>
      <c r="Q171" s="11"/>
      <c r="R171" s="12"/>
      <c r="S171" s="9"/>
      <c r="T171" s="12"/>
      <c r="U171" s="12"/>
      <c r="V171" s="12"/>
      <c r="W171" s="12"/>
      <c r="X171" s="12"/>
      <c r="Y171" s="12"/>
      <c r="Z171" s="8"/>
    </row>
    <row r="172" spans="1:26" x14ac:dyDescent="0.25">
      <c r="A172" s="2"/>
      <c r="B172" s="2"/>
      <c r="H172" s="9"/>
      <c r="I172" s="9"/>
      <c r="K172" s="11"/>
      <c r="L172" s="10"/>
      <c r="M172" s="8"/>
      <c r="N172" s="11"/>
      <c r="O172" s="10"/>
      <c r="P172" s="8"/>
      <c r="Q172" s="11"/>
      <c r="R172" s="12"/>
      <c r="S172" s="9"/>
      <c r="T172" s="12"/>
      <c r="U172" s="12"/>
      <c r="V172" s="12"/>
      <c r="W172" s="12"/>
      <c r="X172" s="12"/>
      <c r="Y172" s="12"/>
      <c r="Z172" s="8"/>
    </row>
    <row r="173" spans="1:26" x14ac:dyDescent="0.25">
      <c r="A173" s="2"/>
      <c r="B173" s="2"/>
      <c r="H173" s="9"/>
      <c r="I173" s="9"/>
      <c r="K173" s="11"/>
      <c r="L173" s="10"/>
      <c r="M173" s="8"/>
      <c r="N173" s="11"/>
      <c r="O173" s="10"/>
      <c r="P173" s="8"/>
      <c r="Q173" s="11"/>
      <c r="R173" s="12"/>
      <c r="S173" s="9"/>
      <c r="T173" s="12"/>
      <c r="U173" s="12"/>
      <c r="V173" s="12"/>
      <c r="W173" s="12"/>
      <c r="X173" s="12"/>
      <c r="Y173" s="12"/>
      <c r="Z173" s="8"/>
    </row>
    <row r="174" spans="1:26" x14ac:dyDescent="0.25">
      <c r="A174" s="2"/>
      <c r="B174" s="2"/>
      <c r="H174" s="9"/>
      <c r="I174" s="9"/>
      <c r="K174" s="11"/>
      <c r="L174" s="10"/>
      <c r="M174" s="8"/>
      <c r="N174" s="11"/>
      <c r="O174" s="10"/>
      <c r="P174" s="8"/>
      <c r="Q174" s="11"/>
      <c r="R174" s="12"/>
      <c r="S174" s="9"/>
      <c r="T174" s="12"/>
      <c r="U174" s="12"/>
      <c r="V174" s="12"/>
      <c r="W174" s="12"/>
      <c r="X174" s="12"/>
      <c r="Y174" s="12"/>
      <c r="Z174" s="8"/>
    </row>
    <row r="175" spans="1:26" x14ac:dyDescent="0.25">
      <c r="A175" s="2"/>
      <c r="B175" s="2"/>
      <c r="H175" s="9"/>
      <c r="I175" s="9"/>
      <c r="K175" s="11"/>
      <c r="L175" s="10"/>
      <c r="M175" s="8"/>
      <c r="N175" s="11"/>
      <c r="O175" s="10"/>
      <c r="P175" s="8"/>
      <c r="Q175" s="11"/>
      <c r="R175" s="12"/>
      <c r="S175" s="9"/>
      <c r="T175" s="12"/>
      <c r="U175" s="12"/>
      <c r="V175" s="12"/>
      <c r="W175" s="12"/>
      <c r="X175" s="12"/>
      <c r="Y175" s="12"/>
      <c r="Z175" s="8"/>
    </row>
    <row r="176" spans="1:26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</sheetData>
  <mergeCells count="2">
    <mergeCell ref="A1:I1"/>
    <mergeCell ref="A2:I2"/>
  </mergeCells>
  <pageMargins left="0.7" right="0.7" top="0.75" bottom="0.75" header="0.3" footer="0.3"/>
  <pageSetup orientation="portrait" r:id="rId1"/>
  <headerFooter>
    <oddFooter>Page &amp;P</oddFooter>
  </headerFooter>
  <rowBreaks count="4" manualBreakCount="4">
    <brk id="34" max="10" man="1"/>
    <brk id="59" max="8" man="1"/>
    <brk id="108" max="8" man="1"/>
    <brk id="1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2017-02-19T07:05:11Z</cp:lastPrinted>
  <dcterms:created xsi:type="dcterms:W3CDTF">2017-02-18T14:29:28Z</dcterms:created>
  <dcterms:modified xsi:type="dcterms:W3CDTF">2017-02-19T10:17:57Z</dcterms:modified>
</cp:coreProperties>
</file>