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Hargeisa\UoH\PMF\PMF lecture 4\"/>
    </mc:Choice>
  </mc:AlternateContent>
  <bookViews>
    <workbookView xWindow="0" yWindow="0" windowWidth="20490" windowHeight="7755"/>
  </bookViews>
  <sheets>
    <sheet name="Sheet1 (2)" sheetId="2" r:id="rId1"/>
  </sheets>
  <definedNames>
    <definedName name="_xlnm.Print_Area" localSheetId="0">'Sheet1 (2)'!$A$1:$F$59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2" l="1"/>
  <c r="C42" i="2"/>
  <c r="C59" i="2"/>
  <c r="C58" i="2"/>
  <c r="C57" i="2"/>
  <c r="C56" i="2"/>
  <c r="C55" i="2"/>
  <c r="C54" i="2"/>
  <c r="C53" i="2"/>
  <c r="C52" i="2"/>
  <c r="C51" i="2"/>
  <c r="C50" i="2"/>
  <c r="C41" i="2"/>
  <c r="C45" i="2"/>
  <c r="C40" i="2"/>
  <c r="C39" i="2"/>
  <c r="C38" i="2"/>
  <c r="E8" i="2"/>
  <c r="D8" i="2"/>
  <c r="C8" i="2"/>
  <c r="E12" i="2"/>
  <c r="E13" i="2" s="1"/>
  <c r="D12" i="2"/>
  <c r="D13" i="2" s="1"/>
  <c r="C12" i="2"/>
  <c r="C13" i="2" s="1"/>
  <c r="E7" i="2"/>
  <c r="D7" i="2"/>
  <c r="C7" i="2"/>
  <c r="C9" i="2" s="1"/>
  <c r="E6" i="2"/>
  <c r="D6" i="2"/>
  <c r="C6" i="2"/>
  <c r="E5" i="2"/>
  <c r="E9" i="2" s="1"/>
  <c r="D5" i="2"/>
  <c r="C5" i="2"/>
  <c r="D9" i="2" l="1"/>
  <c r="F13" i="2"/>
  <c r="F5" i="2"/>
  <c r="F8" i="2"/>
  <c r="F12" i="2"/>
  <c r="F6" i="2"/>
  <c r="C47" i="2"/>
  <c r="F7" i="2"/>
  <c r="F9" i="2" l="1"/>
  <c r="E14" i="2"/>
  <c r="F14" i="2"/>
  <c r="D14" i="2"/>
  <c r="C14" i="2"/>
  <c r="C33" i="2" l="1"/>
  <c r="C32" i="2"/>
</calcChain>
</file>

<file path=xl/sharedStrings.xml><?xml version="1.0" encoding="utf-8"?>
<sst xmlns="http://schemas.openxmlformats.org/spreadsheetml/2006/main" count="56" uniqueCount="32">
  <si>
    <t>Recruit Mentors</t>
  </si>
  <si>
    <t>Recruit Students</t>
  </si>
  <si>
    <t>Identify Location</t>
  </si>
  <si>
    <t>Direct costs</t>
  </si>
  <si>
    <t>Labor</t>
  </si>
  <si>
    <t>Driver</t>
  </si>
  <si>
    <t>Assumptions</t>
  </si>
  <si>
    <t>Labor cost/hour</t>
  </si>
  <si>
    <t>M&amp;E</t>
  </si>
  <si>
    <t>M&amp;E cost/hour</t>
  </si>
  <si>
    <t>Allocation</t>
  </si>
  <si>
    <t>Hours</t>
  </si>
  <si>
    <t>Total indirect costs</t>
  </si>
  <si>
    <t>Total costs</t>
  </si>
  <si>
    <t>Total direct costs</t>
  </si>
  <si>
    <t>Marketing</t>
  </si>
  <si>
    <t>Marketing budget</t>
  </si>
  <si>
    <t>Total</t>
  </si>
  <si>
    <t>Communications</t>
  </si>
  <si>
    <t>Communications budget</t>
  </si>
  <si>
    <t>Revised budget:</t>
  </si>
  <si>
    <t>Driver cost allocation</t>
  </si>
  <si>
    <t>Original</t>
  </si>
  <si>
    <t>Revised</t>
  </si>
  <si>
    <t>Original budget</t>
  </si>
  <si>
    <t>Reduction</t>
  </si>
  <si>
    <t>Top-down allocation</t>
  </si>
  <si>
    <t>Project Management Bottom-Up Budget</t>
  </si>
  <si>
    <t>Project Management Top-Down Budget</t>
  </si>
  <si>
    <t>Indirect costs</t>
  </si>
  <si>
    <t>* - general organization communications; not specific to the project</t>
  </si>
  <si>
    <t>Communications budget*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</si>
</sst>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6" fontId="4" fillId="0" borderId="0" xfId="0" applyNumberFormat="1" applyFont="1"/>
    <xf numFmtId="164" fontId="4" fillId="0" borderId="0" xfId="1" applyNumberFormat="1" applyFont="1"/>
    <xf numFmtId="165" fontId="0" fillId="0" borderId="0" xfId="2" applyNumberFormat="1" applyFont="1"/>
    <xf numFmtId="9" fontId="4" fillId="0" borderId="0" xfId="3" applyFont="1"/>
    <xf numFmtId="0" fontId="0" fillId="0" borderId="1" xfId="0" applyBorder="1"/>
    <xf numFmtId="165" fontId="0" fillId="0" borderId="1" xfId="2" applyNumberFormat="1" applyFont="1" applyBorder="1"/>
    <xf numFmtId="165" fontId="0" fillId="0" borderId="0" xfId="0" applyNumberFormat="1"/>
    <xf numFmtId="0" fontId="0" fillId="0" borderId="0" xfId="0" applyBorder="1"/>
    <xf numFmtId="165" fontId="0" fillId="0" borderId="0" xfId="2" applyNumberFormat="1" applyFont="1" applyBorder="1"/>
    <xf numFmtId="0" fontId="0" fillId="0" borderId="1" xfId="0" applyBorder="1" applyAlignment="1">
      <alignment horizontal="right"/>
    </xf>
    <xf numFmtId="165" fontId="0" fillId="0" borderId="0" xfId="0" applyNumberFormat="1" applyBorder="1"/>
    <xf numFmtId="165" fontId="0" fillId="0" borderId="1" xfId="0" applyNumberFormat="1" applyBorder="1"/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/>
    </xf>
    <xf numFmtId="9" fontId="4" fillId="0" borderId="0" xfId="0" applyNumberFormat="1" applyFont="1" applyBorder="1" applyAlignment="1">
      <alignment horizontal="right" wrapText="1"/>
    </xf>
    <xf numFmtId="165" fontId="0" fillId="0" borderId="0" xfId="2" applyNumberFormat="1" applyFont="1" applyBorder="1" applyAlignment="1">
      <alignment horizontal="right" wrapText="1"/>
    </xf>
    <xf numFmtId="6" fontId="5" fillId="0" borderId="0" xfId="0" applyNumberFormat="1" applyFont="1"/>
    <xf numFmtId="164" fontId="5" fillId="0" borderId="0" xfId="1" applyNumberFormat="1" applyFont="1"/>
    <xf numFmtId="9" fontId="5" fillId="0" borderId="0" xfId="3" applyFont="1"/>
    <xf numFmtId="164" fontId="4" fillId="2" borderId="0" xfId="1" applyNumberFormat="1" applyFont="1" applyFill="1"/>
    <xf numFmtId="6" fontId="4" fillId="2" borderId="0" xfId="0" applyNumberFormat="1" applyFont="1" applyFill="1"/>
    <xf numFmtId="0" fontId="3" fillId="0" borderId="0" xfId="0" applyFont="1" applyAlignment="1">
      <alignment horizontal="right"/>
    </xf>
    <xf numFmtId="165" fontId="0" fillId="0" borderId="1" xfId="2" applyNumberFormat="1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tabSelected="1" workbookViewId="0">
      <selection activeCell="H2" sqref="H2"/>
    </sheetView>
  </sheetViews>
  <sheetFormatPr defaultRowHeight="15" x14ac:dyDescent="0.25"/>
  <cols>
    <col min="1" max="1" width="2.7109375" customWidth="1"/>
    <col min="2" max="2" width="22.7109375" customWidth="1"/>
  </cols>
  <sheetData>
    <row r="1" spans="1:9" x14ac:dyDescent="0.25">
      <c r="A1" s="27" t="s">
        <v>27</v>
      </c>
      <c r="B1" s="27"/>
      <c r="C1" s="27"/>
      <c r="D1" s="27"/>
      <c r="E1" s="27"/>
      <c r="F1" s="27"/>
    </row>
    <row r="3" spans="1:9" ht="30" x14ac:dyDescent="0.25">
      <c r="A3" s="6"/>
      <c r="B3" s="11"/>
      <c r="C3" s="14" t="s">
        <v>0</v>
      </c>
      <c r="D3" s="14" t="s">
        <v>1</v>
      </c>
      <c r="E3" s="14" t="s">
        <v>2</v>
      </c>
      <c r="F3" s="14" t="s">
        <v>17</v>
      </c>
    </row>
    <row r="4" spans="1:9" x14ac:dyDescent="0.25">
      <c r="A4" s="1" t="s">
        <v>3</v>
      </c>
    </row>
    <row r="5" spans="1:9" s="9" customFormat="1" x14ac:dyDescent="0.25">
      <c r="B5" s="9" t="s">
        <v>4</v>
      </c>
      <c r="C5" s="10">
        <f>$C$17*C18</f>
        <v>40</v>
      </c>
      <c r="D5" s="10">
        <f>C17*D18</f>
        <v>80</v>
      </c>
      <c r="E5" s="10">
        <f>C17*E18</f>
        <v>20</v>
      </c>
      <c r="F5" s="12">
        <f>SUM(C5:E5)</f>
        <v>140</v>
      </c>
    </row>
    <row r="6" spans="1:9" x14ac:dyDescent="0.25">
      <c r="A6" s="9"/>
      <c r="B6" s="9" t="s">
        <v>15</v>
      </c>
      <c r="C6" s="10">
        <f>$C$19*C20</f>
        <v>25</v>
      </c>
      <c r="D6" s="10">
        <f>$C$19*D20</f>
        <v>25</v>
      </c>
      <c r="E6" s="10">
        <f>$C$19*E20</f>
        <v>0</v>
      </c>
      <c r="F6" s="12">
        <f>SUM(C6:E6)</f>
        <v>50</v>
      </c>
      <c r="G6" s="9"/>
      <c r="I6" s="9"/>
    </row>
    <row r="7" spans="1:9" s="9" customFormat="1" x14ac:dyDescent="0.25">
      <c r="B7" s="9" t="s">
        <v>8</v>
      </c>
      <c r="C7" s="10">
        <f>$C$21*C22</f>
        <v>15</v>
      </c>
      <c r="D7" s="10">
        <f>$C$21*D22</f>
        <v>15</v>
      </c>
      <c r="E7" s="10">
        <f>$C$21*E22</f>
        <v>0</v>
      </c>
      <c r="F7" s="12">
        <f>SUM(C7:E7)</f>
        <v>30</v>
      </c>
    </row>
    <row r="8" spans="1:9" x14ac:dyDescent="0.25">
      <c r="A8" s="6"/>
      <c r="B8" s="6" t="s">
        <v>5</v>
      </c>
      <c r="C8" s="7">
        <f>$C$25*C26</f>
        <v>10</v>
      </c>
      <c r="D8" s="7">
        <f>$C$25*D26</f>
        <v>10</v>
      </c>
      <c r="E8" s="7">
        <f>$C$25*E26</f>
        <v>30</v>
      </c>
      <c r="F8" s="13">
        <f>SUM(C8:E8)</f>
        <v>50</v>
      </c>
    </row>
    <row r="9" spans="1:9" x14ac:dyDescent="0.25">
      <c r="A9" t="s">
        <v>14</v>
      </c>
      <c r="C9" s="8">
        <f>SUM(C5:C8)</f>
        <v>90</v>
      </c>
      <c r="D9" s="8">
        <f>SUM(D5:D8)</f>
        <v>130</v>
      </c>
      <c r="E9" s="8">
        <f>SUM(E5:E8)</f>
        <v>50</v>
      </c>
      <c r="F9" s="8">
        <f>SUM(F5:F8)</f>
        <v>270</v>
      </c>
    </row>
    <row r="11" spans="1:9" x14ac:dyDescent="0.25">
      <c r="A11" s="1" t="s">
        <v>29</v>
      </c>
    </row>
    <row r="12" spans="1:9" s="9" customFormat="1" x14ac:dyDescent="0.25">
      <c r="A12" s="6"/>
      <c r="B12" s="6" t="s">
        <v>18</v>
      </c>
      <c r="C12" s="7">
        <f>$C$23*C24</f>
        <v>10</v>
      </c>
      <c r="D12" s="7">
        <f t="shared" ref="D12:E12" si="0">$C$23*D24</f>
        <v>10</v>
      </c>
      <c r="E12" s="7">
        <f t="shared" si="0"/>
        <v>0</v>
      </c>
      <c r="F12" s="7">
        <f>SUM(C12:E12)</f>
        <v>20</v>
      </c>
    </row>
    <row r="13" spans="1:9" x14ac:dyDescent="0.25">
      <c r="A13" s="6" t="s">
        <v>12</v>
      </c>
      <c r="B13" s="6"/>
      <c r="C13" s="7">
        <f>SUM(C12)</f>
        <v>10</v>
      </c>
      <c r="D13" s="7">
        <f>SUM(D12)</f>
        <v>10</v>
      </c>
      <c r="E13" s="7">
        <f>SUM(E12)</f>
        <v>0</v>
      </c>
      <c r="F13" s="7">
        <f>SUM(C13:E13)</f>
        <v>20</v>
      </c>
    </row>
    <row r="14" spans="1:9" x14ac:dyDescent="0.25">
      <c r="A14" t="s">
        <v>13</v>
      </c>
      <c r="C14" s="4">
        <f>C9+C13</f>
        <v>100</v>
      </c>
      <c r="D14" s="4">
        <f>D9+D13</f>
        <v>140</v>
      </c>
      <c r="E14" s="4">
        <f>E9+E13</f>
        <v>50</v>
      </c>
      <c r="F14" s="4">
        <f>F9+F13</f>
        <v>290</v>
      </c>
    </row>
    <row r="16" spans="1:9" x14ac:dyDescent="0.25">
      <c r="A16" s="1" t="s">
        <v>6</v>
      </c>
    </row>
    <row r="17" spans="1:6" x14ac:dyDescent="0.25">
      <c r="A17" t="s">
        <v>7</v>
      </c>
      <c r="C17" s="2">
        <v>5</v>
      </c>
    </row>
    <row r="18" spans="1:6" x14ac:dyDescent="0.25">
      <c r="A18" t="s">
        <v>11</v>
      </c>
      <c r="C18" s="3">
        <v>8</v>
      </c>
      <c r="D18" s="3">
        <v>16</v>
      </c>
      <c r="E18" s="3">
        <v>4</v>
      </c>
    </row>
    <row r="19" spans="1:6" x14ac:dyDescent="0.25">
      <c r="A19" t="s">
        <v>16</v>
      </c>
      <c r="C19" s="2">
        <v>50</v>
      </c>
      <c r="D19" s="3"/>
      <c r="E19" s="3"/>
    </row>
    <row r="20" spans="1:6" x14ac:dyDescent="0.25">
      <c r="A20" t="s">
        <v>10</v>
      </c>
      <c r="C20" s="5">
        <v>0.5</v>
      </c>
      <c r="D20" s="5">
        <v>0.5</v>
      </c>
      <c r="E20" s="5">
        <v>0</v>
      </c>
    </row>
    <row r="21" spans="1:6" x14ac:dyDescent="0.25">
      <c r="A21" t="s">
        <v>9</v>
      </c>
      <c r="C21" s="2">
        <v>15</v>
      </c>
    </row>
    <row r="22" spans="1:6" x14ac:dyDescent="0.25">
      <c r="A22" t="s">
        <v>11</v>
      </c>
      <c r="C22" s="3">
        <v>1</v>
      </c>
      <c r="D22" s="3">
        <v>1</v>
      </c>
      <c r="E22" s="3">
        <v>0</v>
      </c>
    </row>
    <row r="23" spans="1:6" x14ac:dyDescent="0.25">
      <c r="A23" t="s">
        <v>31</v>
      </c>
      <c r="C23" s="2">
        <v>20</v>
      </c>
      <c r="D23" s="3"/>
      <c r="E23" s="3"/>
    </row>
    <row r="24" spans="1:6" x14ac:dyDescent="0.25">
      <c r="A24" t="s">
        <v>10</v>
      </c>
      <c r="C24" s="5">
        <v>0.5</v>
      </c>
      <c r="D24" s="5">
        <v>0.5</v>
      </c>
      <c r="E24" s="5">
        <v>0</v>
      </c>
    </row>
    <row r="25" spans="1:6" x14ac:dyDescent="0.25">
      <c r="A25" t="s">
        <v>21</v>
      </c>
      <c r="C25" s="2">
        <v>50</v>
      </c>
      <c r="D25" s="3"/>
      <c r="E25" s="3"/>
    </row>
    <row r="26" spans="1:6" x14ac:dyDescent="0.25">
      <c r="A26" t="s">
        <v>10</v>
      </c>
      <c r="C26" s="5">
        <v>0.2</v>
      </c>
      <c r="D26" s="5">
        <v>0.2</v>
      </c>
      <c r="E26" s="5">
        <v>0.6</v>
      </c>
    </row>
    <row r="27" spans="1:6" x14ac:dyDescent="0.25">
      <c r="A27" s="26" t="s">
        <v>30</v>
      </c>
    </row>
    <row r="29" spans="1:6" x14ac:dyDescent="0.25">
      <c r="A29" s="27" t="s">
        <v>28</v>
      </c>
      <c r="B29" s="27"/>
      <c r="C29" s="27"/>
      <c r="D29" s="27"/>
    </row>
    <row r="31" spans="1:6" ht="30" x14ac:dyDescent="0.25">
      <c r="A31" s="6"/>
      <c r="B31" s="11"/>
      <c r="C31" s="14" t="s">
        <v>0</v>
      </c>
      <c r="D31" s="15"/>
      <c r="E31" s="15"/>
      <c r="F31" s="15"/>
    </row>
    <row r="32" spans="1:6" x14ac:dyDescent="0.25">
      <c r="A32" s="9" t="s">
        <v>26</v>
      </c>
      <c r="B32" s="16"/>
      <c r="C32" s="18">
        <f>C14*(1-C34)</f>
        <v>85</v>
      </c>
      <c r="D32" s="15"/>
      <c r="F32" s="15"/>
    </row>
    <row r="33" spans="1:6" x14ac:dyDescent="0.25">
      <c r="A33" s="6" t="s">
        <v>24</v>
      </c>
      <c r="B33" s="11"/>
      <c r="C33" s="25">
        <f>C14</f>
        <v>100</v>
      </c>
      <c r="D33" s="15"/>
      <c r="E33" s="17"/>
      <c r="F33" s="15"/>
    </row>
    <row r="34" spans="1:6" x14ac:dyDescent="0.25">
      <c r="A34" s="9" t="s">
        <v>25</v>
      </c>
      <c r="B34" s="16"/>
      <c r="C34" s="17">
        <v>0.15</v>
      </c>
      <c r="D34" s="15"/>
      <c r="E34" s="17"/>
      <c r="F34" s="15"/>
    </row>
    <row r="35" spans="1:6" x14ac:dyDescent="0.25">
      <c r="A35" s="9" t="s">
        <v>20</v>
      </c>
      <c r="B35" s="16"/>
      <c r="C35" s="15"/>
      <c r="D35" s="15"/>
      <c r="E35" s="15"/>
      <c r="F35" s="15"/>
    </row>
    <row r="36" spans="1:6" ht="3" customHeight="1" x14ac:dyDescent="0.25">
      <c r="A36" s="9"/>
      <c r="B36" s="16"/>
      <c r="C36" s="15"/>
      <c r="D36" s="15"/>
      <c r="E36" s="15"/>
      <c r="F36" s="15"/>
    </row>
    <row r="37" spans="1:6" x14ac:dyDescent="0.25">
      <c r="A37" s="1" t="s">
        <v>3</v>
      </c>
      <c r="D37" s="9"/>
      <c r="E37" s="9"/>
      <c r="F37" s="9"/>
    </row>
    <row r="38" spans="1:6" x14ac:dyDescent="0.25">
      <c r="A38" s="9"/>
      <c r="B38" s="9" t="s">
        <v>4</v>
      </c>
      <c r="C38" s="10">
        <f>$D$50*D51</f>
        <v>35</v>
      </c>
      <c r="D38" s="10"/>
      <c r="E38" s="10"/>
      <c r="F38" s="12"/>
    </row>
    <row r="39" spans="1:6" x14ac:dyDescent="0.25">
      <c r="A39" s="9"/>
      <c r="B39" s="9" t="s">
        <v>15</v>
      </c>
      <c r="C39" s="10">
        <f>$D$52*D53</f>
        <v>20</v>
      </c>
      <c r="D39" s="10"/>
      <c r="E39" s="10"/>
      <c r="F39" s="12"/>
    </row>
    <row r="40" spans="1:6" x14ac:dyDescent="0.25">
      <c r="A40" s="9"/>
      <c r="B40" s="9" t="s">
        <v>8</v>
      </c>
      <c r="C40" s="10">
        <f>$D$54*D55</f>
        <v>15</v>
      </c>
      <c r="D40" s="10"/>
      <c r="E40" s="10"/>
      <c r="F40" s="12"/>
    </row>
    <row r="41" spans="1:6" x14ac:dyDescent="0.25">
      <c r="A41" s="6"/>
      <c r="B41" s="6" t="s">
        <v>5</v>
      </c>
      <c r="C41" s="7">
        <f>$D$58*D59</f>
        <v>8</v>
      </c>
      <c r="D41" s="10"/>
      <c r="E41" s="10"/>
      <c r="F41" s="12"/>
    </row>
    <row r="42" spans="1:6" x14ac:dyDescent="0.25">
      <c r="A42" t="s">
        <v>14</v>
      </c>
      <c r="C42" s="8">
        <f>SUM(C38:C41)</f>
        <v>78</v>
      </c>
      <c r="D42" s="12"/>
      <c r="E42" s="12"/>
      <c r="F42" s="12"/>
    </row>
    <row r="43" spans="1:6" x14ac:dyDescent="0.25">
      <c r="D43" s="9"/>
      <c r="E43" s="9"/>
      <c r="F43" s="9"/>
    </row>
    <row r="44" spans="1:6" x14ac:dyDescent="0.25">
      <c r="A44" s="1" t="s">
        <v>29</v>
      </c>
      <c r="D44" s="9"/>
      <c r="E44" s="9"/>
      <c r="F44" s="9"/>
    </row>
    <row r="45" spans="1:6" x14ac:dyDescent="0.25">
      <c r="A45" s="6"/>
      <c r="B45" s="6" t="s">
        <v>18</v>
      </c>
      <c r="C45" s="7">
        <f>$D$56*D57</f>
        <v>7</v>
      </c>
      <c r="D45" s="10"/>
      <c r="E45" s="10"/>
      <c r="F45" s="10"/>
    </row>
    <row r="46" spans="1:6" x14ac:dyDescent="0.25">
      <c r="A46" s="6" t="s">
        <v>12</v>
      </c>
      <c r="B46" s="6"/>
      <c r="C46" s="7">
        <f>SUM(C45)</f>
        <v>7</v>
      </c>
      <c r="D46" s="10"/>
      <c r="E46" s="10"/>
      <c r="F46" s="10"/>
    </row>
    <row r="47" spans="1:6" x14ac:dyDescent="0.25">
      <c r="A47" t="s">
        <v>13</v>
      </c>
      <c r="C47" s="4">
        <f>C42+C46</f>
        <v>85</v>
      </c>
      <c r="D47" s="10"/>
      <c r="E47" s="10"/>
      <c r="F47" s="10"/>
    </row>
    <row r="49" spans="1:5" x14ac:dyDescent="0.25">
      <c r="A49" s="1" t="s">
        <v>6</v>
      </c>
      <c r="C49" s="24" t="s">
        <v>22</v>
      </c>
      <c r="D49" s="24" t="s">
        <v>23</v>
      </c>
    </row>
    <row r="50" spans="1:5" x14ac:dyDescent="0.25">
      <c r="A50" t="s">
        <v>7</v>
      </c>
      <c r="C50" s="19">
        <f>C17</f>
        <v>5</v>
      </c>
      <c r="D50" s="2">
        <v>5</v>
      </c>
    </row>
    <row r="51" spans="1:5" x14ac:dyDescent="0.25">
      <c r="A51" t="s">
        <v>11</v>
      </c>
      <c r="C51" s="20">
        <f t="shared" ref="C51:C59" si="1">C18</f>
        <v>8</v>
      </c>
      <c r="D51" s="22">
        <v>7</v>
      </c>
      <c r="E51" s="3"/>
    </row>
    <row r="52" spans="1:5" x14ac:dyDescent="0.25">
      <c r="A52" t="s">
        <v>16</v>
      </c>
      <c r="C52" s="19">
        <f t="shared" si="1"/>
        <v>50</v>
      </c>
      <c r="D52" s="23">
        <v>40</v>
      </c>
      <c r="E52" s="3"/>
    </row>
    <row r="53" spans="1:5" x14ac:dyDescent="0.25">
      <c r="A53" t="s">
        <v>10</v>
      </c>
      <c r="C53" s="21">
        <f t="shared" si="1"/>
        <v>0.5</v>
      </c>
      <c r="D53" s="5">
        <v>0.5</v>
      </c>
      <c r="E53" s="5"/>
    </row>
    <row r="54" spans="1:5" x14ac:dyDescent="0.25">
      <c r="A54" t="s">
        <v>9</v>
      </c>
      <c r="C54" s="19">
        <f t="shared" si="1"/>
        <v>15</v>
      </c>
      <c r="D54" s="2">
        <v>15</v>
      </c>
    </row>
    <row r="55" spans="1:5" x14ac:dyDescent="0.25">
      <c r="A55" t="s">
        <v>11</v>
      </c>
      <c r="C55" s="20">
        <f t="shared" si="1"/>
        <v>1</v>
      </c>
      <c r="D55" s="3">
        <v>1</v>
      </c>
      <c r="E55" s="3"/>
    </row>
    <row r="56" spans="1:5" x14ac:dyDescent="0.25">
      <c r="A56" t="s">
        <v>19</v>
      </c>
      <c r="C56" s="19">
        <f t="shared" si="1"/>
        <v>20</v>
      </c>
      <c r="D56" s="23">
        <v>14</v>
      </c>
      <c r="E56" s="3"/>
    </row>
    <row r="57" spans="1:5" x14ac:dyDescent="0.25">
      <c r="A57" t="s">
        <v>10</v>
      </c>
      <c r="C57" s="21">
        <f t="shared" si="1"/>
        <v>0.5</v>
      </c>
      <c r="D57" s="5">
        <v>0.5</v>
      </c>
      <c r="E57" s="5"/>
    </row>
    <row r="58" spans="1:5" x14ac:dyDescent="0.25">
      <c r="A58" t="s">
        <v>21</v>
      </c>
      <c r="C58" s="19">
        <f t="shared" si="1"/>
        <v>50</v>
      </c>
      <c r="D58" s="23">
        <v>40</v>
      </c>
      <c r="E58" s="3"/>
    </row>
    <row r="59" spans="1:5" x14ac:dyDescent="0.25">
      <c r="A59" t="s">
        <v>10</v>
      </c>
      <c r="C59" s="21">
        <f t="shared" si="1"/>
        <v>0.2</v>
      </c>
      <c r="D59" s="5">
        <v>0.2</v>
      </c>
      <c r="E59" s="5"/>
    </row>
  </sheetData>
  <mergeCells count="2">
    <mergeCell ref="A1:F1"/>
    <mergeCell ref="A29:D29"/>
  </mergeCells>
  <printOptions horizontalCentered="1"/>
  <pageMargins left="0.7" right="0.7" top="0.75" bottom="0.75" header="0.3" footer="0.3"/>
  <pageSetup orientation="portrait" r:id="rId1"/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Thomas Davis</cp:lastModifiedBy>
  <cp:lastPrinted>2017-01-18T17:18:41Z</cp:lastPrinted>
  <dcterms:created xsi:type="dcterms:W3CDTF">2017-01-18T16:30:57Z</dcterms:created>
  <dcterms:modified xsi:type="dcterms:W3CDTF">2017-01-23T18:29:00Z</dcterms:modified>
</cp:coreProperties>
</file>