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7755"/>
  </bookViews>
  <sheets>
    <sheet name="example" sheetId="3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3"/>
  <c r="D36"/>
  <c r="C33" l="1"/>
  <c r="D33"/>
  <c r="D35" l="1"/>
  <c r="D37" s="1"/>
  <c r="C35"/>
  <c r="C37" s="1"/>
  <c r="D28"/>
  <c r="C28"/>
  <c r="C27"/>
  <c r="D27"/>
  <c r="D29"/>
  <c r="C29"/>
  <c r="D12" l="1"/>
  <c r="D14" s="1"/>
  <c r="E12"/>
  <c r="E14" s="1"/>
  <c r="E18" s="1"/>
  <c r="C12"/>
  <c r="C14" s="1"/>
  <c r="D39" l="1"/>
  <c r="C31"/>
  <c r="D31"/>
  <c r="D34" l="1"/>
  <c r="D16"/>
  <c r="C34" l="1"/>
  <c r="E7"/>
  <c r="E9" s="1"/>
  <c r="E21" s="1"/>
  <c r="D30" l="1"/>
  <c r="C30"/>
  <c r="D25"/>
  <c r="K6"/>
  <c r="K9" s="1"/>
  <c r="K11" s="1"/>
  <c r="J6"/>
  <c r="K3"/>
  <c r="C16"/>
  <c r="D3"/>
  <c r="K13" l="1"/>
  <c r="J9"/>
  <c r="J11" s="1"/>
  <c r="J13" l="1"/>
  <c r="C26" s="1"/>
  <c r="C32" s="1"/>
  <c r="C38" s="1"/>
  <c r="D18"/>
  <c r="D26"/>
  <c r="C18" l="1"/>
  <c r="D32"/>
  <c r="D38" s="1"/>
  <c r="D4" l="1"/>
  <c r="D40"/>
  <c r="C4" l="1"/>
  <c r="C7" s="1"/>
  <c r="D7"/>
  <c r="C39"/>
  <c r="C40" s="1"/>
  <c r="D9" l="1"/>
  <c r="D21" s="1"/>
  <c r="C9"/>
  <c r="C21" s="1"/>
</calcChain>
</file>

<file path=xl/sharedStrings.xml><?xml version="1.0" encoding="utf-8"?>
<sst xmlns="http://schemas.openxmlformats.org/spreadsheetml/2006/main" count="45" uniqueCount="44">
  <si>
    <t>Cash</t>
  </si>
  <si>
    <t>Total assets</t>
  </si>
  <si>
    <t>Capital stock</t>
  </si>
  <si>
    <t>Retained earnings</t>
  </si>
  <si>
    <t>Total liabilities/equity</t>
  </si>
  <si>
    <t>Sales</t>
  </si>
  <si>
    <t>Cost of goods sold</t>
  </si>
  <si>
    <t>Gross profit</t>
  </si>
  <si>
    <t>Net income</t>
  </si>
  <si>
    <t>Change in inventory</t>
  </si>
  <si>
    <t>Operating cash flow</t>
  </si>
  <si>
    <t>Income tax expense</t>
  </si>
  <si>
    <t>Total current assets</t>
  </si>
  <si>
    <t>SGA expense</t>
  </si>
  <si>
    <t>Operating income</t>
  </si>
  <si>
    <t>Investing cash flow</t>
  </si>
  <si>
    <t>Financing cash flow</t>
  </si>
  <si>
    <t>Balance Sheet (in 000s)</t>
  </si>
  <si>
    <t>Income Statement (in 000s)</t>
  </si>
  <si>
    <t>Cash Flow Statement (in 000s)</t>
  </si>
  <si>
    <t>Net cash flow</t>
  </si>
  <si>
    <t>Beginning cash</t>
  </si>
  <si>
    <t>Ending cash</t>
  </si>
  <si>
    <t>Total current liabilities</t>
  </si>
  <si>
    <t>Total liabilities</t>
  </si>
  <si>
    <t>Fixed assets</t>
  </si>
  <si>
    <t>Receivables</t>
  </si>
  <si>
    <t>Payables</t>
  </si>
  <si>
    <t>Change in receivables</t>
  </si>
  <si>
    <t>Difference</t>
  </si>
  <si>
    <t>Deprciation</t>
  </si>
  <si>
    <t>Inventory</t>
  </si>
  <si>
    <t>Notes payable</t>
  </si>
  <si>
    <t>Depreciation</t>
  </si>
  <si>
    <t>Net sale/(purchase) l/t assets</t>
  </si>
  <si>
    <t>Gain on sale of assets</t>
  </si>
  <si>
    <t>Income before taxes</t>
  </si>
  <si>
    <t>Financial Statements</t>
  </si>
  <si>
    <t>Gain on asset sale</t>
  </si>
  <si>
    <t>Dividends</t>
  </si>
  <si>
    <t>Debt increase/(decrease)</t>
  </si>
  <si>
    <t>Change in payables</t>
  </si>
  <si>
    <t>=beginning fixed assets-ending fixed assets-depreciation+gain</t>
  </si>
  <si>
    <t>=ending retained earnings-beginning retained earnings-net income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</si>
</sst>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164" fontId="3" fillId="0" borderId="0" xfId="0" applyNumberFormat="1" applyFont="1"/>
    <xf numFmtId="0" fontId="2" fillId="0" borderId="1" xfId="0" applyFont="1" applyBorder="1" applyAlignment="1">
      <alignment horizontal="right"/>
    </xf>
    <xf numFmtId="164" fontId="3" fillId="0" borderId="0" xfId="1" applyNumberFormat="1" applyFont="1"/>
    <xf numFmtId="164" fontId="0" fillId="0" borderId="1" xfId="1" applyNumberFormat="1" applyFont="1" applyBorder="1"/>
    <xf numFmtId="0" fontId="0" fillId="0" borderId="0" xfId="0" applyBorder="1"/>
    <xf numFmtId="0" fontId="2" fillId="0" borderId="1" xfId="0" applyFont="1" applyBorder="1"/>
    <xf numFmtId="0" fontId="2" fillId="0" borderId="0" xfId="0" applyFont="1" applyBorder="1"/>
    <xf numFmtId="164" fontId="3" fillId="0" borderId="1" xfId="0" applyNumberFormat="1" applyFont="1" applyBorder="1"/>
    <xf numFmtId="164" fontId="3" fillId="0" borderId="0" xfId="1" applyNumberFormat="1" applyFont="1" applyBorder="1"/>
    <xf numFmtId="164" fontId="3" fillId="0" borderId="1" xfId="1" applyNumberFormat="1" applyFont="1" applyBorder="1"/>
    <xf numFmtId="164" fontId="0" fillId="0" borderId="0" xfId="1" applyNumberFormat="1" applyFont="1" applyBorder="1"/>
    <xf numFmtId="0" fontId="0" fillId="0" borderId="1" xfId="0" applyFill="1" applyBorder="1"/>
    <xf numFmtId="0" fontId="0" fillId="0" borderId="0" xfId="0" applyFill="1" applyBorder="1"/>
    <xf numFmtId="0" fontId="2" fillId="0" borderId="0" xfId="0" applyFont="1" applyBorder="1" applyAlignment="1">
      <alignment horizontal="right"/>
    </xf>
    <xf numFmtId="164" fontId="0" fillId="0" borderId="0" xfId="0" applyNumberFormat="1" applyBorder="1"/>
    <xf numFmtId="164" fontId="4" fillId="0" borderId="1" xfId="1" applyNumberFormat="1" applyFont="1" applyBorder="1"/>
    <xf numFmtId="164" fontId="3" fillId="0" borderId="0" xfId="0" applyNumberFormat="1" applyFont="1" applyFill="1" applyBorder="1"/>
    <xf numFmtId="0" fontId="0" fillId="0" borderId="0" xfId="0" quotePrefix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6"/>
  <sheetViews>
    <sheetView showGridLines="0" tabSelected="1" topLeftCell="A23" workbookViewId="0">
      <selection activeCell="A43" sqref="A43"/>
    </sheetView>
  </sheetViews>
  <sheetFormatPr defaultRowHeight="15"/>
  <cols>
    <col min="1" max="1" width="1.7109375" customWidth="1"/>
    <col min="2" max="2" width="35.7109375" customWidth="1"/>
    <col min="3" max="5" width="11.5703125" customWidth="1"/>
    <col min="6" max="6" width="3.7109375" customWidth="1"/>
  </cols>
  <sheetData>
    <row r="2" spans="2:14">
      <c r="B2" s="11" t="s">
        <v>37</v>
      </c>
      <c r="E2" s="9"/>
      <c r="F2" s="9"/>
    </row>
    <row r="3" spans="2:14">
      <c r="B3" s="10" t="s">
        <v>17</v>
      </c>
      <c r="C3" s="6">
        <v>2014</v>
      </c>
      <c r="D3" s="6">
        <f>C3-1</f>
        <v>2013</v>
      </c>
      <c r="E3" s="10">
        <v>2012</v>
      </c>
      <c r="G3" s="10" t="s">
        <v>18</v>
      </c>
      <c r="H3" s="10"/>
      <c r="I3" s="10"/>
      <c r="J3" s="6">
        <v>2014</v>
      </c>
      <c r="K3" s="6">
        <f>J3-1</f>
        <v>2013</v>
      </c>
    </row>
    <row r="4" spans="2:14">
      <c r="B4" t="s">
        <v>0</v>
      </c>
      <c r="C4" s="2">
        <f>D4+C38</f>
        <v>7190</v>
      </c>
      <c r="D4" s="2">
        <f>E4+D38</f>
        <v>3870</v>
      </c>
      <c r="E4" s="5">
        <v>1800</v>
      </c>
      <c r="G4" t="s">
        <v>5</v>
      </c>
      <c r="J4" s="7">
        <v>6000</v>
      </c>
      <c r="K4" s="7">
        <v>5000</v>
      </c>
    </row>
    <row r="5" spans="2:14">
      <c r="B5" t="s">
        <v>26</v>
      </c>
      <c r="C5" s="5">
        <v>495</v>
      </c>
      <c r="D5" s="5">
        <v>460</v>
      </c>
      <c r="E5" s="5">
        <v>400</v>
      </c>
      <c r="G5" s="3" t="s">
        <v>6</v>
      </c>
      <c r="H5" s="3"/>
      <c r="I5" s="3"/>
      <c r="J5" s="14">
        <v>0</v>
      </c>
      <c r="K5" s="14">
        <v>0</v>
      </c>
    </row>
    <row r="6" spans="2:14">
      <c r="B6" s="3" t="s">
        <v>31</v>
      </c>
      <c r="C6" s="12">
        <v>575</v>
      </c>
      <c r="D6" s="12">
        <v>500</v>
      </c>
      <c r="E6" s="12">
        <v>450</v>
      </c>
      <c r="G6" t="s">
        <v>7</v>
      </c>
      <c r="J6" s="1">
        <f>J4-J5</f>
        <v>6000</v>
      </c>
      <c r="K6" s="1">
        <f t="shared" ref="K6" si="0">K4-K5</f>
        <v>5000</v>
      </c>
    </row>
    <row r="7" spans="2:14" ht="15" customHeight="1">
      <c r="B7" s="17" t="s">
        <v>12</v>
      </c>
      <c r="C7" s="2">
        <f>SUM(C4:C6)</f>
        <v>8260</v>
      </c>
      <c r="D7" s="2">
        <f>SUM(D4:D6)</f>
        <v>4830</v>
      </c>
      <c r="E7" s="2">
        <f>SUM(E4:E6)</f>
        <v>2650</v>
      </c>
      <c r="G7" s="9" t="s">
        <v>13</v>
      </c>
      <c r="H7" s="9"/>
      <c r="I7" s="9"/>
      <c r="J7" s="13">
        <v>5000</v>
      </c>
      <c r="K7" s="13">
        <v>4500</v>
      </c>
    </row>
    <row r="8" spans="2:14" ht="15" customHeight="1">
      <c r="B8" s="16" t="s">
        <v>25</v>
      </c>
      <c r="C8" s="12">
        <v>1225</v>
      </c>
      <c r="D8" s="12">
        <v>1100</v>
      </c>
      <c r="E8" s="12">
        <v>900</v>
      </c>
      <c r="G8" s="3" t="s">
        <v>30</v>
      </c>
      <c r="H8" s="3"/>
      <c r="I8" s="3"/>
      <c r="J8" s="14">
        <v>255</v>
      </c>
      <c r="K8" s="14">
        <v>225</v>
      </c>
      <c r="L8" s="9"/>
      <c r="M8" s="9"/>
      <c r="N8" s="9"/>
    </row>
    <row r="9" spans="2:14" ht="15" customHeight="1">
      <c r="B9" t="s">
        <v>1</v>
      </c>
      <c r="C9" s="2">
        <f>SUM(C7:C8)</f>
        <v>9485</v>
      </c>
      <c r="D9" s="2">
        <f>SUM(D7:D8)</f>
        <v>5930</v>
      </c>
      <c r="E9" s="2">
        <f>SUM(E7:E8)</f>
        <v>3550</v>
      </c>
      <c r="G9" s="9" t="s">
        <v>14</v>
      </c>
      <c r="H9" s="9"/>
      <c r="I9" s="9"/>
      <c r="J9" s="1">
        <f>J6-J8</f>
        <v>5745</v>
      </c>
      <c r="K9" s="1">
        <f>K6-K8</f>
        <v>4775</v>
      </c>
      <c r="L9" s="9"/>
      <c r="M9" s="9"/>
      <c r="N9" s="9"/>
    </row>
    <row r="10" spans="2:14" ht="15" customHeight="1">
      <c r="C10" s="2"/>
      <c r="D10" s="2"/>
      <c r="G10" s="16" t="s">
        <v>35</v>
      </c>
      <c r="H10" s="3"/>
      <c r="I10" s="3"/>
      <c r="J10" s="14">
        <v>150</v>
      </c>
      <c r="K10" s="14">
        <v>0</v>
      </c>
      <c r="L10" s="9"/>
      <c r="M10" s="9"/>
      <c r="N10" s="9"/>
    </row>
    <row r="11" spans="2:14" ht="15" customHeight="1">
      <c r="B11" s="3" t="s">
        <v>27</v>
      </c>
      <c r="C11" s="12">
        <v>380</v>
      </c>
      <c r="D11" s="12">
        <v>350</v>
      </c>
      <c r="E11" s="12">
        <v>400</v>
      </c>
      <c r="G11" s="17" t="s">
        <v>36</v>
      </c>
      <c r="H11" s="9"/>
      <c r="I11" s="9"/>
      <c r="J11" s="1">
        <f>SUM(J9:J10)</f>
        <v>5895</v>
      </c>
      <c r="K11" s="1">
        <f t="shared" ref="K11" si="1">SUM(K9:K10)</f>
        <v>4775</v>
      </c>
      <c r="L11" s="9"/>
      <c r="M11" s="9"/>
      <c r="N11" s="9"/>
    </row>
    <row r="12" spans="2:14" ht="15" customHeight="1">
      <c r="B12" t="s">
        <v>23</v>
      </c>
      <c r="C12" s="2">
        <f>C11</f>
        <v>380</v>
      </c>
      <c r="D12" s="2">
        <f t="shared" ref="D12:E12" si="2">D11</f>
        <v>350</v>
      </c>
      <c r="E12" s="2">
        <f t="shared" si="2"/>
        <v>400</v>
      </c>
      <c r="G12" s="3" t="s">
        <v>11</v>
      </c>
      <c r="H12" s="3"/>
      <c r="I12" s="3"/>
      <c r="J12" s="14">
        <v>1345</v>
      </c>
      <c r="K12" s="14">
        <v>945</v>
      </c>
      <c r="L12" s="9"/>
      <c r="M12" s="9"/>
      <c r="N12" s="9"/>
    </row>
    <row r="13" spans="2:14" ht="15" customHeight="1">
      <c r="B13" s="3" t="s">
        <v>32</v>
      </c>
      <c r="C13" s="12">
        <v>2225</v>
      </c>
      <c r="D13" s="12">
        <v>1100</v>
      </c>
      <c r="E13" s="12">
        <v>900</v>
      </c>
      <c r="G13" t="s">
        <v>8</v>
      </c>
      <c r="J13" s="1">
        <f>J9-J12</f>
        <v>4400</v>
      </c>
      <c r="K13" s="1">
        <f t="shared" ref="K13" si="3">K9-K12</f>
        <v>3830</v>
      </c>
      <c r="L13" s="9"/>
      <c r="M13" s="9"/>
      <c r="N13" s="9"/>
    </row>
    <row r="14" spans="2:14" ht="15" customHeight="1">
      <c r="B14" t="s">
        <v>24</v>
      </c>
      <c r="C14" s="2">
        <f>SUM(C12:C13)</f>
        <v>2605</v>
      </c>
      <c r="D14" s="2">
        <f>SUM(D12:D13)</f>
        <v>1450</v>
      </c>
      <c r="E14" s="2">
        <f>SUM(E12:E13)</f>
        <v>1300</v>
      </c>
      <c r="H14" s="9"/>
      <c r="I14" s="9"/>
      <c r="J14" s="9"/>
      <c r="K14" s="9"/>
      <c r="L14" s="9"/>
      <c r="M14" s="9"/>
      <c r="N14" s="9"/>
    </row>
    <row r="15" spans="2:14" ht="15" customHeight="1">
      <c r="H15" s="21"/>
      <c r="I15" s="9"/>
      <c r="J15" s="9"/>
      <c r="K15" s="9"/>
      <c r="L15" s="9"/>
      <c r="M15" s="9"/>
      <c r="N15" s="9"/>
    </row>
    <row r="16" spans="2:14" ht="15" customHeight="1">
      <c r="B16" t="s">
        <v>2</v>
      </c>
      <c r="C16" s="2">
        <f>D16</f>
        <v>500</v>
      </c>
      <c r="D16" s="2">
        <f>E16</f>
        <v>500</v>
      </c>
      <c r="E16" s="5">
        <v>500</v>
      </c>
      <c r="H16" s="9"/>
      <c r="I16" s="9"/>
      <c r="J16" s="9"/>
      <c r="K16" s="9"/>
      <c r="L16" s="9"/>
      <c r="M16" s="9"/>
      <c r="N16" s="9"/>
    </row>
    <row r="17" spans="2:14" ht="15" customHeight="1">
      <c r="B17" s="3" t="s">
        <v>3</v>
      </c>
      <c r="C17" s="12">
        <v>6380</v>
      </c>
      <c r="D17" s="12">
        <v>3980</v>
      </c>
      <c r="E17" s="12">
        <v>1750</v>
      </c>
      <c r="H17" s="19"/>
      <c r="I17" s="9"/>
      <c r="J17" s="9"/>
      <c r="K17" s="9"/>
      <c r="L17" s="9"/>
      <c r="M17" s="9"/>
      <c r="N17" s="9"/>
    </row>
    <row r="18" spans="2:14" ht="15" customHeight="1">
      <c r="B18" t="s">
        <v>4</v>
      </c>
      <c r="C18" s="2">
        <f>SUM(C14:C17)</f>
        <v>9485</v>
      </c>
      <c r="D18" s="2">
        <f>SUM(D14:D17)</f>
        <v>5930</v>
      </c>
      <c r="E18" s="2">
        <f>SUM(E14:E17)</f>
        <v>3550</v>
      </c>
      <c r="H18" s="9"/>
      <c r="I18" s="9"/>
      <c r="J18" s="9"/>
      <c r="K18" s="9"/>
      <c r="L18" s="9"/>
      <c r="M18" s="9"/>
      <c r="N18" s="9"/>
    </row>
    <row r="19" spans="2:14" ht="15" customHeight="1">
      <c r="H19" s="9"/>
      <c r="I19" s="9"/>
      <c r="J19" s="9"/>
      <c r="K19" s="9"/>
      <c r="L19" s="9"/>
      <c r="M19" s="9"/>
      <c r="N19" s="9"/>
    </row>
    <row r="20" spans="2:14" ht="15" customHeight="1">
      <c r="C20" s="2"/>
      <c r="D20" s="2"/>
      <c r="E20" s="2"/>
      <c r="H20" s="9"/>
      <c r="I20" s="9"/>
      <c r="J20" s="9"/>
      <c r="K20" s="9"/>
      <c r="L20" s="9"/>
      <c r="M20" s="9"/>
      <c r="N20" s="9"/>
    </row>
    <row r="21" spans="2:14" ht="15" customHeight="1">
      <c r="B21" t="s">
        <v>29</v>
      </c>
      <c r="C21" s="2">
        <f>C9-C18</f>
        <v>0</v>
      </c>
      <c r="D21" s="2">
        <f>D9-D18</f>
        <v>0</v>
      </c>
      <c r="E21" s="2">
        <f>E9-E18</f>
        <v>0</v>
      </c>
      <c r="H21" s="9"/>
      <c r="I21" s="9"/>
      <c r="J21" s="9"/>
      <c r="K21" s="9"/>
      <c r="L21" s="9"/>
      <c r="M21" s="9"/>
      <c r="N21" s="9"/>
    </row>
    <row r="22" spans="2:14" ht="15" customHeight="1">
      <c r="C22" s="2"/>
      <c r="D22" s="2"/>
    </row>
    <row r="23" spans="2:14" ht="15" customHeight="1">
      <c r="E23" s="18"/>
    </row>
    <row r="24" spans="2:14" ht="15" customHeight="1">
      <c r="C24" s="1"/>
      <c r="D24" s="1"/>
      <c r="E24" s="1"/>
      <c r="F24" s="15"/>
    </row>
    <row r="25" spans="2:14" ht="15" customHeight="1">
      <c r="B25" s="10" t="s">
        <v>19</v>
      </c>
      <c r="C25" s="6">
        <v>2014</v>
      </c>
      <c r="D25" s="6">
        <f>C25-1</f>
        <v>2013</v>
      </c>
      <c r="E25" s="18"/>
      <c r="F25" s="15"/>
    </row>
    <row r="26" spans="2:14" ht="15" customHeight="1">
      <c r="B26" t="s">
        <v>8</v>
      </c>
      <c r="C26" s="1">
        <f>J13</f>
        <v>4400</v>
      </c>
      <c r="D26" s="1">
        <f>K13</f>
        <v>3830</v>
      </c>
      <c r="E26" s="15"/>
      <c r="F26" s="15"/>
    </row>
    <row r="27" spans="2:14" ht="15" customHeight="1">
      <c r="B27" t="s">
        <v>33</v>
      </c>
      <c r="C27" s="1">
        <f>J8</f>
        <v>255</v>
      </c>
      <c r="D27" s="1">
        <f>K8</f>
        <v>225</v>
      </c>
      <c r="E27" s="15"/>
      <c r="F27" s="15"/>
    </row>
    <row r="28" spans="2:14" ht="15" customHeight="1">
      <c r="B28" t="s">
        <v>38</v>
      </c>
      <c r="C28" s="1">
        <f>-J10</f>
        <v>-150</v>
      </c>
      <c r="D28" s="1">
        <f>-K10</f>
        <v>0</v>
      </c>
      <c r="E28" s="15"/>
      <c r="F28" s="15"/>
    </row>
    <row r="29" spans="2:14" ht="15" customHeight="1">
      <c r="B29" t="s">
        <v>28</v>
      </c>
      <c r="C29" s="15">
        <f>D5-C5</f>
        <v>-35</v>
      </c>
      <c r="D29" s="15">
        <f>E5-D5</f>
        <v>-60</v>
      </c>
      <c r="E29" s="15"/>
      <c r="F29" s="15"/>
    </row>
    <row r="30" spans="2:14" ht="15" customHeight="1">
      <c r="B30" s="9" t="s">
        <v>9</v>
      </c>
      <c r="C30" s="15">
        <f>D6-C6</f>
        <v>-75</v>
      </c>
      <c r="D30" s="15">
        <f>E6-D6</f>
        <v>-50</v>
      </c>
      <c r="E30" s="13"/>
      <c r="F30" s="15"/>
    </row>
    <row r="31" spans="2:14" ht="15" customHeight="1">
      <c r="B31" s="16" t="s">
        <v>41</v>
      </c>
      <c r="C31" s="8">
        <f>C11-D11</f>
        <v>30</v>
      </c>
      <c r="D31" s="8">
        <f>D11-E11</f>
        <v>-50</v>
      </c>
      <c r="E31" s="13"/>
      <c r="F31" s="15"/>
    </row>
    <row r="32" spans="2:14" ht="15" customHeight="1">
      <c r="B32" t="s">
        <v>10</v>
      </c>
      <c r="C32" s="15">
        <f>SUM(C26:C31)</f>
        <v>4425</v>
      </c>
      <c r="D32" s="15">
        <f>SUM(D26:D31)</f>
        <v>3895</v>
      </c>
      <c r="E32" s="15"/>
      <c r="F32" s="15"/>
    </row>
    <row r="33" spans="2:6" ht="15" customHeight="1">
      <c r="B33" s="3" t="s">
        <v>34</v>
      </c>
      <c r="C33" s="8">
        <f>D8-C8-J8+J10</f>
        <v>-230</v>
      </c>
      <c r="D33" s="8">
        <f>E8-D8-K8+K10</f>
        <v>-425</v>
      </c>
      <c r="E33" s="13"/>
      <c r="F33" s="22" t="s">
        <v>42</v>
      </c>
    </row>
    <row r="34" spans="2:6" ht="15" customHeight="1">
      <c r="B34" t="s">
        <v>15</v>
      </c>
      <c r="C34" s="15">
        <f>C33</f>
        <v>-230</v>
      </c>
      <c r="D34" s="15">
        <f t="shared" ref="D34" si="4">D33</f>
        <v>-425</v>
      </c>
      <c r="E34" s="15"/>
      <c r="F34" s="15"/>
    </row>
    <row r="35" spans="2:6" ht="15" customHeight="1">
      <c r="B35" t="s">
        <v>40</v>
      </c>
      <c r="C35" s="15">
        <f>C13-D13</f>
        <v>1125</v>
      </c>
      <c r="D35" s="15">
        <f>D13-E13</f>
        <v>200</v>
      </c>
      <c r="E35" s="15"/>
      <c r="F35" s="15"/>
    </row>
    <row r="36" spans="2:6" ht="15" customHeight="1">
      <c r="B36" s="3" t="s">
        <v>39</v>
      </c>
      <c r="C36" s="8">
        <f>C17-D17-J13</f>
        <v>-2000</v>
      </c>
      <c r="D36" s="8">
        <f>D17-E17-K13</f>
        <v>-1600</v>
      </c>
      <c r="E36" s="15"/>
      <c r="F36" s="22" t="s">
        <v>43</v>
      </c>
    </row>
    <row r="37" spans="2:6" ht="15" customHeight="1">
      <c r="B37" s="3" t="s">
        <v>16</v>
      </c>
      <c r="C37" s="20">
        <f>SUM(C35:C36)</f>
        <v>-875</v>
      </c>
      <c r="D37" s="20">
        <f>SUM(D35:D36)</f>
        <v>-1400</v>
      </c>
      <c r="E37" s="13"/>
      <c r="F37" s="15"/>
    </row>
    <row r="38" spans="2:6" ht="15" customHeight="1">
      <c r="B38" t="s">
        <v>20</v>
      </c>
      <c r="C38" s="1">
        <f>C32+C34+C37</f>
        <v>3320</v>
      </c>
      <c r="D38" s="1">
        <f t="shared" ref="D38" si="5">D32+D34+D37</f>
        <v>2070</v>
      </c>
      <c r="E38" s="15"/>
      <c r="F38" s="15"/>
    </row>
    <row r="39" spans="2:6" ht="15" customHeight="1">
      <c r="B39" s="3" t="s">
        <v>21</v>
      </c>
      <c r="C39" s="4">
        <f>D4</f>
        <v>3870</v>
      </c>
      <c r="D39" s="4">
        <f>E4</f>
        <v>1800</v>
      </c>
      <c r="E39" s="13"/>
      <c r="F39" s="9"/>
    </row>
    <row r="40" spans="2:6" ht="15" customHeight="1">
      <c r="B40" t="s">
        <v>22</v>
      </c>
      <c r="C40" s="2">
        <f>SUM(C38:C39)</f>
        <v>7190</v>
      </c>
      <c r="D40" s="2">
        <f t="shared" ref="D40" si="6">SUM(D38:D39)</f>
        <v>3870</v>
      </c>
      <c r="E40" s="19"/>
      <c r="F40" s="9"/>
    </row>
    <row r="41" spans="2:6" ht="15" customHeight="1">
      <c r="C41" s="9"/>
      <c r="E41" s="9"/>
      <c r="F41" s="9"/>
    </row>
    <row r="42" spans="2:6" ht="15" customHeight="1">
      <c r="C42" s="9"/>
    </row>
    <row r="43" spans="2:6" ht="15" customHeight="1">
      <c r="C43" s="9"/>
    </row>
    <row r="44" spans="2:6" ht="15" customHeight="1">
      <c r="C44" s="9"/>
    </row>
    <row r="45" spans="2:6" ht="15" customHeight="1"/>
    <row r="46" spans="2:6" ht="15" customHeight="1"/>
    <row r="47" spans="2:6" ht="15" customHeight="1"/>
    <row r="48" spans="2:6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</sheetData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</dc:creator>
  <cp:lastModifiedBy>ABC</cp:lastModifiedBy>
  <cp:lastPrinted>2015-04-11T13:31:10Z</cp:lastPrinted>
  <dcterms:created xsi:type="dcterms:W3CDTF">2015-04-02T11:44:18Z</dcterms:created>
  <dcterms:modified xsi:type="dcterms:W3CDTF">2017-07-02T19:28:54Z</dcterms:modified>
</cp:coreProperties>
</file>